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307"/>
  </bookViews>
  <sheets>
    <sheet name="цены в Калининград" sheetId="2" r:id="rId1"/>
    <sheet name="Лист1" sheetId="3" r:id="rId2"/>
    <sheet name="Лист2" sheetId="4" r:id="rId3"/>
  </sheets>
  <calcPr calcId="125725"/>
</workbook>
</file>

<file path=xl/calcChain.xml><?xml version="1.0" encoding="utf-8"?>
<calcChain xmlns="http://schemas.openxmlformats.org/spreadsheetml/2006/main">
  <c r="H11" i="2"/>
  <c r="H12"/>
  <c r="H13"/>
  <c r="H14"/>
  <c r="H15"/>
  <c r="H16"/>
  <c r="H17"/>
  <c r="H18"/>
  <c r="H10"/>
  <c r="C8"/>
  <c r="H8" s="1"/>
  <c r="I8" s="1"/>
  <c r="D11"/>
  <c r="D12"/>
  <c r="D13"/>
  <c r="D14"/>
  <c r="D15"/>
  <c r="D16"/>
  <c r="D17"/>
  <c r="D18"/>
  <c r="D10"/>
  <c r="H26"/>
  <c r="I26" s="1"/>
  <c r="D26"/>
  <c r="D29"/>
  <c r="D30"/>
  <c r="D31"/>
  <c r="D32"/>
  <c r="D33"/>
  <c r="D34"/>
  <c r="D35"/>
  <c r="D36"/>
  <c r="D28"/>
  <c r="H29"/>
  <c r="H30"/>
  <c r="H31"/>
  <c r="H32"/>
  <c r="H33"/>
  <c r="H34"/>
  <c r="H35"/>
  <c r="H36"/>
  <c r="I29"/>
  <c r="I30"/>
  <c r="I31"/>
  <c r="I32"/>
  <c r="I33"/>
  <c r="I34"/>
  <c r="I35"/>
  <c r="I36"/>
  <c r="H28"/>
  <c r="I28" s="1"/>
  <c r="D8" l="1"/>
  <c r="C16" i="3"/>
  <c r="C15"/>
  <c r="C14"/>
  <c r="C13"/>
  <c r="C12"/>
  <c r="C11"/>
  <c r="C10"/>
  <c r="C9"/>
  <c r="C8"/>
  <c r="C7"/>
  <c r="I18" i="2"/>
  <c r="I17"/>
  <c r="I14"/>
  <c r="I15"/>
  <c r="I11"/>
  <c r="I12"/>
  <c r="I13"/>
  <c r="I10"/>
  <c r="I16"/>
</calcChain>
</file>

<file path=xl/sharedStrings.xml><?xml version="1.0" encoding="utf-8"?>
<sst xmlns="http://schemas.openxmlformats.org/spreadsheetml/2006/main" count="187" uniqueCount="89">
  <si>
    <t>г.Москва - г.Калининград</t>
  </si>
  <si>
    <t xml:space="preserve">Вес            </t>
  </si>
  <si>
    <t>Цена за 1кг</t>
  </si>
  <si>
    <t>Бонус за</t>
  </si>
  <si>
    <t xml:space="preserve">Объем    </t>
  </si>
  <si>
    <t>Цена за 1м3</t>
  </si>
  <si>
    <t>Цена за 1 м3</t>
  </si>
  <si>
    <t xml:space="preserve"> ( кг )</t>
  </si>
  <si>
    <t xml:space="preserve">со скидкой </t>
  </si>
  <si>
    <t>базовая</t>
  </si>
  <si>
    <t>перевозку</t>
  </si>
  <si>
    <t xml:space="preserve"> ( м3 )</t>
  </si>
  <si>
    <t>до 20</t>
  </si>
  <si>
    <t>20 рублей</t>
  </si>
  <si>
    <t>21-50</t>
  </si>
  <si>
    <t>50 рублей</t>
  </si>
  <si>
    <t>301-500</t>
  </si>
  <si>
    <t>501-800</t>
  </si>
  <si>
    <t>55рублей</t>
  </si>
  <si>
    <t>60 рублей</t>
  </si>
  <si>
    <t>65 рублей</t>
  </si>
  <si>
    <t>1001-1500</t>
  </si>
  <si>
    <t>70 рублей</t>
  </si>
  <si>
    <t>1501-2000</t>
  </si>
  <si>
    <t xml:space="preserve">Вес   </t>
  </si>
  <si>
    <t xml:space="preserve">Объем  </t>
  </si>
  <si>
    <t xml:space="preserve">   ( м3 )</t>
  </si>
  <si>
    <t>Вес груза/объем</t>
  </si>
  <si>
    <t>До 100 кг/До 1 м3</t>
  </si>
  <si>
    <t>До 300 кг/До1,5 м3</t>
  </si>
  <si>
    <t>&gt; 300 кг/&gt; 1,5 м3</t>
  </si>
  <si>
    <t>г.Москва (495) 411-66-30</t>
  </si>
  <si>
    <t>logistika-info@mail.ru</t>
  </si>
  <si>
    <t>logistika-spb@mail.ru</t>
  </si>
  <si>
    <t>Сайт: www.logistika-zapad.ru</t>
  </si>
  <si>
    <t>г. С-Петербург (812) 327-90-74</t>
  </si>
  <si>
    <t>51-300</t>
  </si>
  <si>
    <t xml:space="preserve">Доп. сбор </t>
  </si>
  <si>
    <t>0,51-1,0</t>
  </si>
  <si>
    <t>1,1-2,0</t>
  </si>
  <si>
    <t>2,1-3,2</t>
  </si>
  <si>
    <t>801-1000</t>
  </si>
  <si>
    <t xml:space="preserve"> г.Санкт-Петербург - г.Калининград</t>
  </si>
  <si>
    <t>Логистика-Запад</t>
  </si>
  <si>
    <t>logistika-zapad@mail.ru</t>
  </si>
  <si>
    <t>до 0,08</t>
  </si>
  <si>
    <t>0,08-0,5</t>
  </si>
  <si>
    <t>&gt; 5000</t>
  </si>
  <si>
    <t>2500-3000</t>
  </si>
  <si>
    <t>3000-5000</t>
  </si>
  <si>
    <t>2001-2500</t>
  </si>
  <si>
    <t>по расчету</t>
  </si>
  <si>
    <t>4,0-6,0</t>
  </si>
  <si>
    <t>3,2-4,0</t>
  </si>
  <si>
    <t>6,0-8,0</t>
  </si>
  <si>
    <t>8,0-10,0</t>
  </si>
  <si>
    <t>10,0-12,0</t>
  </si>
  <si>
    <t>12,0-20,0</t>
  </si>
  <si>
    <t>&gt; 20,0</t>
  </si>
  <si>
    <t>90-150 рублей</t>
  </si>
  <si>
    <t>85-90 рублей</t>
  </si>
  <si>
    <t>До 50 кг/До 0,08 м3</t>
  </si>
  <si>
    <t>390 рублей</t>
  </si>
  <si>
    <t>2501-3000</t>
  </si>
  <si>
    <t>3001-5000</t>
  </si>
  <si>
    <t>75-80 рублей</t>
  </si>
  <si>
    <t>&gt;12</t>
  </si>
  <si>
    <t xml:space="preserve">  мин. 990р.</t>
  </si>
  <si>
    <t xml:space="preserve"> мин. 990р.</t>
  </si>
  <si>
    <t>1) Расчет стоимости  в зависимости от веса или от объема груза, по большей величине</t>
  </si>
  <si>
    <t xml:space="preserve">2) Негабаритный груз. Если длина или ширина одного места будет превышать 3 метра - </t>
  </si>
  <si>
    <t>Доплата взимается по весу или объемы всей партии.</t>
  </si>
  <si>
    <t>4) По грузам стоимостью свыше 1 млн. руб.: дополнительный сбор - 0.2% от стоимости груза</t>
  </si>
  <si>
    <t>5) Дополнительный сбор за таможенное оформление грузов:</t>
  </si>
  <si>
    <t>Цены на доставку грузов в Калининград</t>
  </si>
  <si>
    <t>140 рублей</t>
  </si>
  <si>
    <t>490 рублей</t>
  </si>
  <si>
    <t>640 рублей</t>
  </si>
  <si>
    <t>доплата 5% к тарифу. Доплата взимается по весу или объемы всей партии.</t>
  </si>
  <si>
    <t>3) Тяжеловесный груз. Если вес одного места превышает 1000 кг - доплата 5% к тарифу.</t>
  </si>
  <si>
    <t>г.Калининград (4012) 99-99-98</t>
  </si>
  <si>
    <t>санкцион</t>
  </si>
  <si>
    <t>Обычный</t>
  </si>
  <si>
    <t>плюс 2% цена с 1.02</t>
  </si>
  <si>
    <t>Разница обычного и санкц.</t>
  </si>
  <si>
    <t>/кг  мин. 1500р.</t>
  </si>
  <si>
    <t>/м3  мин. 1500р.</t>
  </si>
  <si>
    <t>/м3     мин. 1500р.</t>
  </si>
  <si>
    <t>от 05.02.2024</t>
  </si>
</sst>
</file>

<file path=xl/styles.xml><?xml version="1.0" encoding="utf-8"?>
<styleSheet xmlns="http://schemas.openxmlformats.org/spreadsheetml/2006/main">
  <numFmts count="4">
    <numFmt numFmtId="164" formatCode="#,##0&quot;р.&quot;"/>
    <numFmt numFmtId="165" formatCode="#,##0.00&quot;р.&quot;"/>
    <numFmt numFmtId="166" formatCode="#,##0.00\ &quot;₽&quot;"/>
    <numFmt numFmtId="167" formatCode="#,##0\ &quot;₽&quot;"/>
  </numFmts>
  <fonts count="30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name val="Bookman Old Style"/>
      <family val="1"/>
      <charset val="204"/>
    </font>
    <font>
      <sz val="24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b/>
      <sz val="12"/>
      <name val="Bookman Old Style"/>
      <family val="1"/>
      <charset val="204"/>
    </font>
    <font>
      <b/>
      <i/>
      <sz val="12"/>
      <color indexed="8"/>
      <name val="Bookman Old Style"/>
      <family val="1"/>
      <charset val="204"/>
    </font>
    <font>
      <b/>
      <i/>
      <sz val="11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1"/>
      <color indexed="8"/>
      <name val="Times New Roman"/>
      <family val="1"/>
      <charset val="1"/>
    </font>
    <font>
      <b/>
      <i/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u/>
      <sz val="10"/>
      <color indexed="12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0.5"/>
      <name val="Bookman Old Style"/>
      <family val="1"/>
      <charset val="204"/>
    </font>
    <font>
      <b/>
      <sz val="24"/>
      <name val="Bookman Old Style"/>
      <family val="1"/>
      <charset val="204"/>
    </font>
    <font>
      <b/>
      <sz val="22"/>
      <name val="Bookman Old Style"/>
      <family val="1"/>
      <charset val="204"/>
    </font>
    <font>
      <sz val="12"/>
      <name val="Bookman Old Style"/>
      <family val="1"/>
      <charset val="204"/>
    </font>
    <font>
      <sz val="14"/>
      <name val="Bookman Old Style"/>
      <family val="1"/>
      <charset val="204"/>
    </font>
    <font>
      <b/>
      <u/>
      <sz val="12"/>
      <color indexed="12"/>
      <name val="Arial Cyr"/>
      <family val="2"/>
      <charset val="204"/>
    </font>
    <font>
      <b/>
      <u/>
      <sz val="12"/>
      <color indexed="12"/>
      <name val="Bookman Old Style"/>
      <family val="1"/>
      <charset val="204"/>
    </font>
    <font>
      <b/>
      <sz val="12"/>
      <color rgb="FFFF0000"/>
      <name val="Bookman Old Style"/>
      <family val="1"/>
      <charset val="204"/>
    </font>
    <font>
      <b/>
      <sz val="11"/>
      <color rgb="FFFF0000"/>
      <name val="Bookman Old Style"/>
      <family val="1"/>
      <charset val="204"/>
    </font>
    <font>
      <b/>
      <i/>
      <sz val="16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vertical="top"/>
    </xf>
    <xf numFmtId="0" fontId="8" fillId="0" borderId="0" xfId="0" applyFont="1" applyBorder="1" applyAlignment="1"/>
    <xf numFmtId="0" fontId="17" fillId="0" borderId="0" xfId="0" applyFont="1" applyFill="1" applyAlignment="1"/>
    <xf numFmtId="0" fontId="8" fillId="0" borderId="0" xfId="0" applyFont="1" applyBorder="1" applyAlignment="1">
      <alignment horizontal="center"/>
    </xf>
    <xf numFmtId="0" fontId="3" fillId="0" borderId="0" xfId="0" applyFont="1" applyFill="1" applyBorder="1"/>
    <xf numFmtId="0" fontId="14" fillId="16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9" fontId="16" fillId="2" borderId="6" xfId="0" applyNumberFormat="1" applyFont="1" applyFill="1" applyBorder="1" applyAlignment="1">
      <alignment vertical="center" wrapText="1"/>
    </xf>
    <xf numFmtId="9" fontId="16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9" fontId="11" fillId="2" borderId="10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9" fontId="7" fillId="2" borderId="6" xfId="0" applyNumberFormat="1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 applyAlignment="1"/>
    <xf numFmtId="3" fontId="8" fillId="0" borderId="15" xfId="0" applyNumberFormat="1" applyFont="1" applyBorder="1" applyAlignment="1">
      <alignment horizontal="center" vertical="center"/>
    </xf>
    <xf numFmtId="0" fontId="20" fillId="0" borderId="17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3" fontId="8" fillId="0" borderId="18" xfId="0" applyNumberFormat="1" applyFont="1" applyBorder="1" applyAlignment="1">
      <alignment horizontal="center" vertical="center"/>
    </xf>
    <xf numFmtId="0" fontId="20" fillId="0" borderId="20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9" fontId="7" fillId="2" borderId="7" xfId="0" applyNumberFormat="1" applyFont="1" applyFill="1" applyBorder="1" applyAlignment="1">
      <alignment vertical="center" wrapText="1"/>
    </xf>
    <xf numFmtId="0" fontId="14" fillId="0" borderId="18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/>
    </xf>
    <xf numFmtId="9" fontId="12" fillId="2" borderId="6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/>
    <xf numFmtId="164" fontId="8" fillId="0" borderId="19" xfId="0" applyNumberFormat="1" applyFont="1" applyFill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/>
    <xf numFmtId="2" fontId="17" fillId="0" borderId="0" xfId="0" applyNumberFormat="1" applyFont="1" applyFill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66" fontId="15" fillId="0" borderId="12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7" fontId="15" fillId="0" borderId="19" xfId="0" applyNumberFormat="1" applyFont="1" applyBorder="1" applyAlignment="1">
      <alignment horizontal="center"/>
    </xf>
    <xf numFmtId="0" fontId="12" fillId="2" borderId="3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5" fontId="8" fillId="0" borderId="19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8" fillId="0" borderId="0" xfId="0" applyFont="1"/>
    <xf numFmtId="2" fontId="8" fillId="0" borderId="0" xfId="0" applyNumberFormat="1" applyFont="1" applyBorder="1" applyAlignment="1"/>
    <xf numFmtId="0" fontId="8" fillId="0" borderId="0" xfId="0" applyFont="1" applyBorder="1"/>
    <xf numFmtId="0" fontId="23" fillId="0" borderId="0" xfId="0" applyFont="1"/>
    <xf numFmtId="0" fontId="15" fillId="0" borderId="0" xfId="0" applyFont="1"/>
    <xf numFmtId="0" fontId="24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Alignment="1"/>
    <xf numFmtId="0" fontId="24" fillId="0" borderId="0" xfId="0" applyFont="1" applyBorder="1"/>
    <xf numFmtId="0" fontId="15" fillId="0" borderId="0" xfId="0" applyFont="1" applyBorder="1"/>
    <xf numFmtId="0" fontId="8" fillId="0" borderId="0" xfId="0" applyFont="1" applyFill="1"/>
    <xf numFmtId="0" fontId="25" fillId="0" borderId="0" xfId="19" applyNumberFormat="1" applyFont="1" applyFill="1" applyBorder="1" applyAlignment="1" applyProtection="1">
      <alignment vertical="center"/>
    </xf>
    <xf numFmtId="0" fontId="8" fillId="0" borderId="0" xfId="0" applyFont="1" applyFill="1" applyBorder="1"/>
    <xf numFmtId="2" fontId="14" fillId="16" borderId="0" xfId="0" applyNumberFormat="1" applyFont="1" applyFill="1" applyBorder="1" applyAlignment="1">
      <alignment horizontal="center"/>
    </xf>
    <xf numFmtId="0" fontId="26" fillId="0" borderId="0" xfId="19" applyNumberFormat="1" applyFont="1" applyFill="1" applyBorder="1" applyAlignment="1" applyProtection="1">
      <alignment vertical="center"/>
    </xf>
    <xf numFmtId="0" fontId="25" fillId="0" borderId="0" xfId="19" applyNumberFormat="1" applyFont="1" applyFill="1" applyBorder="1" applyAlignment="1" applyProtection="1"/>
    <xf numFmtId="2" fontId="8" fillId="0" borderId="0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2" fontId="15" fillId="0" borderId="16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2" fontId="7" fillId="2" borderId="22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center"/>
    </xf>
    <xf numFmtId="0" fontId="27" fillId="17" borderId="16" xfId="0" applyFont="1" applyFill="1" applyBorder="1" applyAlignment="1">
      <alignment horizontal="center" vertical="center" wrapText="1"/>
    </xf>
    <xf numFmtId="0" fontId="27" fillId="17" borderId="19" xfId="0" applyFont="1" applyFill="1" applyBorder="1" applyAlignment="1">
      <alignment horizontal="center" vertical="center" wrapText="1"/>
    </xf>
    <xf numFmtId="0" fontId="28" fillId="17" borderId="19" xfId="0" applyFont="1" applyFill="1" applyBorder="1" applyAlignment="1">
      <alignment horizontal="center" vertical="center" wrapText="1"/>
    </xf>
    <xf numFmtId="165" fontId="8" fillId="17" borderId="12" xfId="0" applyNumberFormat="1" applyFont="1" applyFill="1" applyBorder="1" applyAlignment="1">
      <alignment horizontal="center" vertical="center"/>
    </xf>
    <xf numFmtId="165" fontId="27" fillId="17" borderId="12" xfId="0" applyNumberFormat="1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31" xfId="0" applyFont="1" applyBorder="1"/>
    <xf numFmtId="0" fontId="8" fillId="0" borderId="13" xfId="0" applyFont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20" fillId="0" borderId="36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vertical="center" wrapText="1"/>
    </xf>
    <xf numFmtId="0" fontId="7" fillId="2" borderId="39" xfId="0" applyFont="1" applyFill="1" applyBorder="1" applyAlignment="1"/>
    <xf numFmtId="2" fontId="7" fillId="2" borderId="40" xfId="0" applyNumberFormat="1" applyFont="1" applyFill="1" applyBorder="1" applyAlignment="1">
      <alignment horizontal="center" vertical="center" wrapText="1"/>
    </xf>
    <xf numFmtId="2" fontId="13" fillId="2" borderId="41" xfId="0" applyNumberFormat="1" applyFont="1" applyFill="1" applyBorder="1" applyAlignment="1">
      <alignment horizontal="center"/>
    </xf>
    <xf numFmtId="165" fontId="8" fillId="0" borderId="35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2" fontId="15" fillId="0" borderId="37" xfId="0" applyNumberFormat="1" applyFont="1" applyFill="1" applyBorder="1" applyAlignment="1">
      <alignment vertical="center" wrapText="1"/>
    </xf>
    <xf numFmtId="166" fontId="15" fillId="0" borderId="29" xfId="0" applyNumberFormat="1" applyFont="1" applyFill="1" applyBorder="1" applyAlignment="1">
      <alignment horizontal="center" vertical="center" wrapText="1"/>
    </xf>
    <xf numFmtId="164" fontId="8" fillId="0" borderId="37" xfId="0" applyNumberFormat="1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/>
    <xf numFmtId="0" fontId="10" fillId="2" borderId="45" xfId="0" applyFont="1" applyFill="1" applyBorder="1" applyAlignment="1">
      <alignment horizontal="center" vertical="center" wrapText="1"/>
    </xf>
    <xf numFmtId="9" fontId="11" fillId="2" borderId="46" xfId="0" applyNumberFormat="1" applyFont="1" applyFill="1" applyBorder="1" applyAlignment="1">
      <alignment vertical="center" wrapText="1"/>
    </xf>
    <xf numFmtId="0" fontId="14" fillId="0" borderId="47" xfId="0" applyFont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2" fontId="15" fillId="0" borderId="48" xfId="0" applyNumberFormat="1" applyFont="1" applyFill="1" applyBorder="1" applyAlignment="1">
      <alignment vertical="center" wrapText="1"/>
    </xf>
    <xf numFmtId="0" fontId="20" fillId="0" borderId="49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 wrapText="1"/>
    </xf>
    <xf numFmtId="167" fontId="15" fillId="0" borderId="48" xfId="0" applyNumberFormat="1" applyFont="1" applyBorder="1" applyAlignment="1">
      <alignment horizontal="center"/>
    </xf>
    <xf numFmtId="164" fontId="8" fillId="0" borderId="50" xfId="0" applyNumberFormat="1" applyFont="1" applyFill="1" applyBorder="1" applyAlignment="1">
      <alignment horizontal="center" vertical="center" wrapText="1"/>
    </xf>
    <xf numFmtId="164" fontId="15" fillId="0" borderId="50" xfId="0" applyNumberFormat="1" applyFont="1" applyBorder="1" applyAlignment="1">
      <alignment horizontal="center" vertical="center"/>
    </xf>
    <xf numFmtId="0" fontId="20" fillId="0" borderId="51" xfId="0" applyFont="1" applyFill="1" applyBorder="1" applyAlignment="1">
      <alignment horizontal="left" vertical="center" wrapText="1"/>
    </xf>
    <xf numFmtId="2" fontId="13" fillId="2" borderId="37" xfId="0" applyNumberFormat="1" applyFont="1" applyFill="1" applyBorder="1" applyAlignment="1">
      <alignment horizontal="center"/>
    </xf>
    <xf numFmtId="9" fontId="12" fillId="2" borderId="52" xfId="0" applyNumberFormat="1" applyFont="1" applyFill="1" applyBorder="1" applyAlignment="1">
      <alignment vertical="center" wrapText="1"/>
    </xf>
    <xf numFmtId="0" fontId="8" fillId="0" borderId="18" xfId="0" applyFont="1" applyBorder="1"/>
    <xf numFmtId="165" fontId="8" fillId="0" borderId="50" xfId="0" applyNumberFormat="1" applyFont="1" applyFill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66" fontId="15" fillId="0" borderId="29" xfId="0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 vertical="center"/>
    </xf>
    <xf numFmtId="166" fontId="8" fillId="0" borderId="35" xfId="0" applyNumberFormat="1" applyFont="1" applyFill="1" applyBorder="1" applyAlignment="1">
      <alignment horizontal="center" vertical="center" wrapText="1"/>
    </xf>
    <xf numFmtId="167" fontId="8" fillId="0" borderId="29" xfId="0" applyNumberFormat="1" applyFont="1" applyFill="1" applyBorder="1" applyAlignment="1">
      <alignment horizontal="center" vertical="center" wrapText="1"/>
    </xf>
    <xf numFmtId="167" fontId="15" fillId="0" borderId="29" xfId="0" applyNumberFormat="1" applyFont="1" applyFill="1" applyBorder="1" applyAlignment="1">
      <alignment horizontal="center" vertical="center" wrapText="1"/>
    </xf>
    <xf numFmtId="167" fontId="15" fillId="0" borderId="4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8" fillId="0" borderId="4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2" fontId="15" fillId="0" borderId="48" xfId="0" applyNumberFormat="1" applyFont="1" applyFill="1" applyBorder="1" applyAlignment="1">
      <alignment horizontal="center" vertical="center" wrapText="1"/>
    </xf>
    <xf numFmtId="2" fontId="15" fillId="0" borderId="29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0" fillId="0" borderId="4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horizontal="left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6" fillId="0" borderId="25" xfId="0" applyNumberFormat="1" applyFont="1" applyFill="1" applyBorder="1" applyAlignment="1">
      <alignment horizontal="center" vertical="center" wrapText="1"/>
    </xf>
    <xf numFmtId="166" fontId="6" fillId="0" borderId="39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center" vertical="center" wrapText="1"/>
    </xf>
    <xf numFmtId="0" fontId="8" fillId="17" borderId="19" xfId="0" applyFont="1" applyFill="1" applyBorder="1" applyAlignment="1">
      <alignment horizontal="center" vertical="center" wrapText="1"/>
    </xf>
    <xf numFmtId="0" fontId="12" fillId="17" borderId="19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0" fontId="3" fillId="0" borderId="0" xfId="0" applyNumberFormat="1" applyFont="1"/>
    <xf numFmtId="166" fontId="8" fillId="0" borderId="19" xfId="0" applyNumberFormat="1" applyFont="1" applyBorder="1" applyAlignment="1">
      <alignment horizontal="center"/>
    </xf>
  </cellXfs>
  <cellStyles count="2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Гиперссылка" xfId="19" builtinId="8"/>
    <cellStyle name="Гиперссылка 2" xfId="20"/>
    <cellStyle name="Обычный" xfId="0" builtinId="0"/>
    <cellStyle name="Обычный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gistika-zapad@mail.ru" TargetMode="External"/><Relationship Id="rId2" Type="http://schemas.openxmlformats.org/officeDocument/2006/relationships/hyperlink" Target="mailto:logistika-spb@mail.ru" TargetMode="External"/><Relationship Id="rId1" Type="http://schemas.openxmlformats.org/officeDocument/2006/relationships/hyperlink" Target="mailto:logistika-info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topLeftCell="A10" zoomScaleNormal="100" workbookViewId="0">
      <selection activeCell="L9" sqref="L9"/>
    </sheetView>
  </sheetViews>
  <sheetFormatPr defaultRowHeight="12.75"/>
  <cols>
    <col min="1" max="1" width="2.140625" style="1" customWidth="1"/>
    <col min="2" max="2" width="14.42578125" style="1" customWidth="1"/>
    <col min="3" max="3" width="16" style="2" customWidth="1"/>
    <col min="4" max="4" width="13" style="51" customWidth="1"/>
    <col min="5" max="5" width="19" style="2" customWidth="1"/>
    <col min="6" max="6" width="1" style="1" customWidth="1"/>
    <col min="7" max="7" width="12.5703125" style="1" customWidth="1"/>
    <col min="8" max="9" width="17.42578125" style="1" customWidth="1"/>
    <col min="10" max="10" width="16.5703125" style="1" customWidth="1"/>
    <col min="11" max="11" width="3.7109375" style="3" customWidth="1"/>
    <col min="12" max="12" width="11.140625" style="1" customWidth="1"/>
    <col min="13" max="13" width="9.140625" style="1"/>
    <col min="14" max="14" width="10" style="1" bestFit="1" customWidth="1"/>
    <col min="15" max="16384" width="9.140625" style="1"/>
  </cols>
  <sheetData>
    <row r="1" spans="1:14" ht="24" customHeight="1">
      <c r="B1" s="153" t="s">
        <v>43</v>
      </c>
      <c r="C1" s="153"/>
      <c r="D1" s="153"/>
      <c r="E1" s="153"/>
      <c r="F1" s="153"/>
      <c r="G1" s="153"/>
      <c r="H1" s="153"/>
      <c r="I1" s="153"/>
      <c r="J1" s="153"/>
    </row>
    <row r="2" spans="1:14" ht="25.5" customHeight="1">
      <c r="A2" s="151" t="s">
        <v>74</v>
      </c>
      <c r="B2" s="151"/>
      <c r="C2" s="151"/>
      <c r="D2" s="151"/>
      <c r="E2" s="151"/>
      <c r="F2" s="151"/>
      <c r="G2" s="151"/>
      <c r="H2" s="151"/>
      <c r="I2" s="151"/>
      <c r="J2" s="151"/>
      <c r="K2" s="1"/>
    </row>
    <row r="3" spans="1:14" ht="20.25" customHeight="1">
      <c r="A3" s="26"/>
      <c r="B3" s="27"/>
      <c r="C3" s="27"/>
      <c r="D3" s="27"/>
      <c r="E3" s="27"/>
      <c r="F3" s="27"/>
      <c r="G3" s="27"/>
      <c r="H3" s="27"/>
      <c r="I3" s="152" t="s">
        <v>88</v>
      </c>
      <c r="J3" s="152"/>
    </row>
    <row r="4" spans="1:14" ht="18" customHeight="1" thickBo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ht="29.25" customHeight="1">
      <c r="A5" s="3"/>
      <c r="B5" s="19" t="s">
        <v>1</v>
      </c>
      <c r="C5" s="96" t="s">
        <v>2</v>
      </c>
      <c r="D5" s="98" t="s">
        <v>2</v>
      </c>
      <c r="E5" s="21" t="s">
        <v>3</v>
      </c>
      <c r="F5" s="5"/>
      <c r="G5" s="13" t="s">
        <v>4</v>
      </c>
      <c r="H5" s="22" t="s">
        <v>5</v>
      </c>
      <c r="I5" s="23" t="s">
        <v>6</v>
      </c>
      <c r="J5" s="18" t="s">
        <v>3</v>
      </c>
    </row>
    <row r="6" spans="1:14" ht="19.5" customHeight="1" thickBot="1">
      <c r="A6" s="3"/>
      <c r="B6" s="35" t="s">
        <v>7</v>
      </c>
      <c r="C6" s="97" t="s">
        <v>8</v>
      </c>
      <c r="D6" s="99" t="s">
        <v>9</v>
      </c>
      <c r="E6" s="36" t="s">
        <v>10</v>
      </c>
      <c r="F6" s="5"/>
      <c r="G6" s="106" t="s">
        <v>11</v>
      </c>
      <c r="H6" s="107" t="s">
        <v>8</v>
      </c>
      <c r="I6" s="108" t="s">
        <v>9</v>
      </c>
      <c r="J6" s="109" t="s">
        <v>10</v>
      </c>
    </row>
    <row r="7" spans="1:14" s="2" customFormat="1" ht="22.5" customHeight="1">
      <c r="A7" s="11"/>
      <c r="B7" s="93" t="s">
        <v>12</v>
      </c>
      <c r="C7" s="94" t="s">
        <v>67</v>
      </c>
      <c r="D7" s="102" t="s">
        <v>68</v>
      </c>
      <c r="E7" s="95" t="s">
        <v>13</v>
      </c>
      <c r="F7" s="5"/>
      <c r="G7" s="110" t="s">
        <v>45</v>
      </c>
      <c r="H7" s="111" t="s">
        <v>67</v>
      </c>
      <c r="I7" s="112" t="s">
        <v>68</v>
      </c>
      <c r="J7" s="113" t="s">
        <v>13</v>
      </c>
      <c r="K7" s="11"/>
    </row>
    <row r="8" spans="1:14" ht="19.5" customHeight="1">
      <c r="A8" s="3"/>
      <c r="B8" s="145" t="s">
        <v>14</v>
      </c>
      <c r="C8" s="100">
        <f>C10</f>
        <v>25.638270000000002</v>
      </c>
      <c r="D8" s="103">
        <f>C8*1.15</f>
        <v>29.4840105</v>
      </c>
      <c r="E8" s="143" t="s">
        <v>13</v>
      </c>
      <c r="F8" s="6"/>
      <c r="G8" s="147" t="s">
        <v>46</v>
      </c>
      <c r="H8" s="104">
        <f>C8*260</f>
        <v>6665.9502000000002</v>
      </c>
      <c r="I8" s="133">
        <f>H8*1.15</f>
        <v>7665.8427299999994</v>
      </c>
      <c r="J8" s="148" t="s">
        <v>13</v>
      </c>
    </row>
    <row r="9" spans="1:14" ht="31.5" customHeight="1" thickBot="1">
      <c r="A9" s="3"/>
      <c r="B9" s="146"/>
      <c r="C9" s="101" t="s">
        <v>85</v>
      </c>
      <c r="D9" s="79" t="s">
        <v>85</v>
      </c>
      <c r="E9" s="144"/>
      <c r="F9" s="6"/>
      <c r="G9" s="147"/>
      <c r="H9" s="116" t="s">
        <v>86</v>
      </c>
      <c r="I9" s="105" t="s">
        <v>87</v>
      </c>
      <c r="J9" s="148"/>
    </row>
    <row r="10" spans="1:14" ht="21" customHeight="1" thickBot="1">
      <c r="B10" s="28" t="s">
        <v>36</v>
      </c>
      <c r="C10" s="173">
        <v>25.638270000000002</v>
      </c>
      <c r="D10" s="52">
        <f>C10*1.15</f>
        <v>29.4840105</v>
      </c>
      <c r="E10" s="29" t="s">
        <v>15</v>
      </c>
      <c r="G10" s="117" t="s">
        <v>38</v>
      </c>
      <c r="H10" s="118">
        <f>C10*260</f>
        <v>6665.9502000000002</v>
      </c>
      <c r="I10" s="119">
        <f>H10*1.15</f>
        <v>7665.8427299999994</v>
      </c>
      <c r="J10" s="113" t="s">
        <v>15</v>
      </c>
      <c r="N10" s="172"/>
    </row>
    <row r="11" spans="1:14" ht="24.95" customHeight="1" thickBot="1">
      <c r="A11" s="3"/>
      <c r="B11" s="31" t="s">
        <v>16</v>
      </c>
      <c r="C11" s="173">
        <v>25.413570000000004</v>
      </c>
      <c r="D11" s="52">
        <f t="shared" ref="D11:D18" si="0">C11*1.15</f>
        <v>29.2256055</v>
      </c>
      <c r="E11" s="32" t="s">
        <v>15</v>
      </c>
      <c r="G11" s="37" t="s">
        <v>39</v>
      </c>
      <c r="H11" s="118">
        <f t="shared" ref="H11:H18" si="1">C11*260</f>
        <v>6607.5282000000007</v>
      </c>
      <c r="I11" s="54">
        <f t="shared" ref="I11:I18" si="2">H11*1.15</f>
        <v>7598.6574300000002</v>
      </c>
      <c r="J11" s="32" t="s">
        <v>15</v>
      </c>
      <c r="N11" s="172"/>
    </row>
    <row r="12" spans="1:14" ht="24.95" customHeight="1" thickBot="1">
      <c r="B12" s="31" t="s">
        <v>17</v>
      </c>
      <c r="C12" s="173">
        <v>24.964170000000003</v>
      </c>
      <c r="D12" s="52">
        <f t="shared" si="0"/>
        <v>28.708795500000001</v>
      </c>
      <c r="E12" s="32" t="s">
        <v>18</v>
      </c>
      <c r="G12" s="82" t="s">
        <v>40</v>
      </c>
      <c r="H12" s="118">
        <f t="shared" si="1"/>
        <v>6490.6842000000006</v>
      </c>
      <c r="I12" s="54">
        <f t="shared" si="2"/>
        <v>7464.28683</v>
      </c>
      <c r="J12" s="32" t="s">
        <v>18</v>
      </c>
      <c r="N12" s="172"/>
    </row>
    <row r="13" spans="1:14" ht="24.95" customHeight="1" thickBot="1">
      <c r="B13" s="31" t="s">
        <v>41</v>
      </c>
      <c r="C13" s="173">
        <v>24.526005000000001</v>
      </c>
      <c r="D13" s="52">
        <f t="shared" si="0"/>
        <v>28.204905749999998</v>
      </c>
      <c r="E13" s="32" t="s">
        <v>19</v>
      </c>
      <c r="G13" s="37" t="s">
        <v>53</v>
      </c>
      <c r="H13" s="118">
        <f t="shared" si="1"/>
        <v>6376.7613000000001</v>
      </c>
      <c r="I13" s="54">
        <f t="shared" si="2"/>
        <v>7333.2754949999999</v>
      </c>
      <c r="J13" s="32" t="s">
        <v>19</v>
      </c>
      <c r="N13" s="172"/>
    </row>
    <row r="14" spans="1:14" ht="24.95" customHeight="1" thickBot="1">
      <c r="B14" s="31" t="s">
        <v>21</v>
      </c>
      <c r="C14" s="173">
        <v>23.851905000000002</v>
      </c>
      <c r="D14" s="52">
        <f t="shared" si="0"/>
        <v>27.429690749999999</v>
      </c>
      <c r="E14" s="32" t="s">
        <v>20</v>
      </c>
      <c r="G14" s="82" t="s">
        <v>52</v>
      </c>
      <c r="H14" s="118">
        <f t="shared" si="1"/>
        <v>6201.4953000000005</v>
      </c>
      <c r="I14" s="54">
        <f t="shared" si="2"/>
        <v>7131.7195949999996</v>
      </c>
      <c r="J14" s="32" t="s">
        <v>20</v>
      </c>
      <c r="N14" s="172"/>
    </row>
    <row r="15" spans="1:14" ht="29.25" customHeight="1" thickBot="1">
      <c r="B15" s="31" t="s">
        <v>23</v>
      </c>
      <c r="C15" s="173">
        <v>23.514855000000001</v>
      </c>
      <c r="D15" s="52">
        <f t="shared" si="0"/>
        <v>27.042083249999997</v>
      </c>
      <c r="E15" s="32" t="s">
        <v>22</v>
      </c>
      <c r="G15" s="82" t="s">
        <v>54</v>
      </c>
      <c r="H15" s="118">
        <f t="shared" si="1"/>
        <v>6113.8622999999998</v>
      </c>
      <c r="I15" s="54">
        <f t="shared" si="2"/>
        <v>7030.941644999999</v>
      </c>
      <c r="J15" s="32" t="s">
        <v>22</v>
      </c>
      <c r="N15" s="172"/>
    </row>
    <row r="16" spans="1:14" ht="29.25" customHeight="1" thickBot="1">
      <c r="B16" s="53" t="s">
        <v>50</v>
      </c>
      <c r="C16" s="173">
        <v>23.076690000000003</v>
      </c>
      <c r="D16" s="52">
        <f t="shared" si="0"/>
        <v>26.538193500000002</v>
      </c>
      <c r="E16" s="33" t="s">
        <v>65</v>
      </c>
      <c r="F16" s="6"/>
      <c r="G16" s="80" t="s">
        <v>55</v>
      </c>
      <c r="H16" s="118">
        <f t="shared" si="1"/>
        <v>5999.9394000000011</v>
      </c>
      <c r="I16" s="54">
        <f t="shared" si="2"/>
        <v>6899.9303100000006</v>
      </c>
      <c r="J16" s="81" t="s">
        <v>65</v>
      </c>
      <c r="N16" s="172"/>
    </row>
    <row r="17" spans="1:14" ht="29.25" customHeight="1" thickBot="1">
      <c r="B17" s="31" t="s">
        <v>48</v>
      </c>
      <c r="C17" s="173">
        <v>22.739640000000001</v>
      </c>
      <c r="D17" s="52">
        <f t="shared" si="0"/>
        <v>26.150586000000001</v>
      </c>
      <c r="E17" s="32" t="s">
        <v>60</v>
      </c>
      <c r="G17" s="82" t="s">
        <v>56</v>
      </c>
      <c r="H17" s="118">
        <f t="shared" si="1"/>
        <v>5912.3064000000004</v>
      </c>
      <c r="I17" s="54">
        <f t="shared" si="2"/>
        <v>6799.15236</v>
      </c>
      <c r="J17" s="32" t="s">
        <v>60</v>
      </c>
      <c r="N17" s="172"/>
    </row>
    <row r="18" spans="1:14" ht="29.25" customHeight="1">
      <c r="B18" s="31" t="s">
        <v>49</v>
      </c>
      <c r="C18" s="173">
        <v>22.627290000000002</v>
      </c>
      <c r="D18" s="52">
        <f t="shared" si="0"/>
        <v>26.021383499999999</v>
      </c>
      <c r="E18" s="33" t="s">
        <v>59</v>
      </c>
      <c r="G18" s="82" t="s">
        <v>57</v>
      </c>
      <c r="H18" s="118">
        <f t="shared" si="1"/>
        <v>5883.0954000000002</v>
      </c>
      <c r="I18" s="54">
        <f t="shared" si="2"/>
        <v>6765.5597099999995</v>
      </c>
      <c r="J18" s="81" t="s">
        <v>59</v>
      </c>
      <c r="N18" s="172"/>
    </row>
    <row r="19" spans="1:14" ht="18.75" thickBot="1">
      <c r="A19" s="3"/>
      <c r="B19" s="34" t="s">
        <v>47</v>
      </c>
      <c r="C19" s="162" t="s">
        <v>51</v>
      </c>
      <c r="D19" s="163"/>
      <c r="E19" s="164"/>
      <c r="G19" s="115" t="s">
        <v>58</v>
      </c>
      <c r="H19" s="165" t="s">
        <v>51</v>
      </c>
      <c r="I19" s="166"/>
      <c r="J19" s="167"/>
    </row>
    <row r="20" spans="1:14" ht="4.5" customHeight="1">
      <c r="A20" s="3"/>
      <c r="C20" s="1"/>
      <c r="D20" s="1"/>
      <c r="E20" s="1"/>
      <c r="F20" s="6"/>
      <c r="G20" s="25"/>
      <c r="H20" s="25"/>
      <c r="I20" s="30"/>
      <c r="J20" s="25"/>
    </row>
    <row r="21" spans="1:14" ht="21" thickBot="1">
      <c r="A21" s="25"/>
      <c r="B21" s="152" t="s">
        <v>42</v>
      </c>
      <c r="C21" s="152"/>
      <c r="D21" s="152"/>
      <c r="E21" s="152"/>
      <c r="F21" s="152"/>
      <c r="G21" s="152"/>
      <c r="H21" s="152"/>
      <c r="I21" s="152"/>
      <c r="J21" s="152"/>
    </row>
    <row r="22" spans="1:14" ht="32.25" customHeight="1">
      <c r="A22" s="3"/>
      <c r="B22" s="43" t="s">
        <v>24</v>
      </c>
      <c r="C22" s="20" t="s">
        <v>2</v>
      </c>
      <c r="D22" s="47" t="s">
        <v>2</v>
      </c>
      <c r="E22" s="39" t="s">
        <v>3</v>
      </c>
      <c r="F22" s="5"/>
      <c r="G22" s="44" t="s">
        <v>25</v>
      </c>
      <c r="H22" s="45" t="s">
        <v>5</v>
      </c>
      <c r="I22" s="16" t="s">
        <v>6</v>
      </c>
      <c r="J22" s="14" t="s">
        <v>3</v>
      </c>
    </row>
    <row r="23" spans="1:14" ht="17.25" customHeight="1" thickBot="1">
      <c r="A23" s="3"/>
      <c r="B23" s="55" t="s">
        <v>7</v>
      </c>
      <c r="C23" s="107" t="s">
        <v>8</v>
      </c>
      <c r="D23" s="123" t="s">
        <v>9</v>
      </c>
      <c r="E23" s="124" t="s">
        <v>10</v>
      </c>
      <c r="F23" s="6"/>
      <c r="G23" s="46" t="s">
        <v>26</v>
      </c>
      <c r="H23" s="40" t="s">
        <v>8</v>
      </c>
      <c r="I23" s="17" t="s">
        <v>9</v>
      </c>
      <c r="J23" s="15" t="s">
        <v>10</v>
      </c>
    </row>
    <row r="24" spans="1:14" s="2" customFormat="1" ht="24.95" customHeight="1">
      <c r="A24" s="11"/>
      <c r="B24" s="135" t="s">
        <v>12</v>
      </c>
      <c r="C24" s="137" t="s">
        <v>67</v>
      </c>
      <c r="D24" s="149" t="s">
        <v>68</v>
      </c>
      <c r="E24" s="154" t="s">
        <v>13</v>
      </c>
      <c r="F24" s="6"/>
      <c r="G24" s="157" t="s">
        <v>45</v>
      </c>
      <c r="H24" s="137" t="s">
        <v>68</v>
      </c>
      <c r="I24" s="160" t="s">
        <v>68</v>
      </c>
      <c r="J24" s="154" t="s">
        <v>13</v>
      </c>
      <c r="K24" s="11"/>
    </row>
    <row r="25" spans="1:14" ht="11.25" customHeight="1">
      <c r="B25" s="136"/>
      <c r="C25" s="138"/>
      <c r="D25" s="150"/>
      <c r="E25" s="155"/>
      <c r="G25" s="158"/>
      <c r="H25" s="138"/>
      <c r="I25" s="161"/>
      <c r="J25" s="155"/>
    </row>
    <row r="26" spans="1:14" ht="23.25" customHeight="1">
      <c r="B26" s="136" t="s">
        <v>14</v>
      </c>
      <c r="C26" s="130">
        <v>24.31</v>
      </c>
      <c r="D26" s="128">
        <f>C26*1.15</f>
        <v>27.956499999999995</v>
      </c>
      <c r="E26" s="156" t="s">
        <v>13</v>
      </c>
      <c r="G26" s="159" t="s">
        <v>46</v>
      </c>
      <c r="H26" s="131">
        <f>C26*270</f>
        <v>6563.7</v>
      </c>
      <c r="I26" s="132">
        <f>H26*1.15</f>
        <v>7548.2549999999992</v>
      </c>
      <c r="J26" s="155" t="s">
        <v>13</v>
      </c>
    </row>
    <row r="27" spans="1:14" ht="34.5" customHeight="1">
      <c r="B27" s="136"/>
      <c r="C27" s="101" t="s">
        <v>85</v>
      </c>
      <c r="D27" s="83" t="s">
        <v>85</v>
      </c>
      <c r="E27" s="156"/>
      <c r="G27" s="159"/>
      <c r="H27" s="114" t="s">
        <v>86</v>
      </c>
      <c r="I27" s="83" t="s">
        <v>85</v>
      </c>
      <c r="J27" s="155"/>
    </row>
    <row r="28" spans="1:14" ht="24.95" customHeight="1">
      <c r="A28" s="3"/>
      <c r="B28" s="31" t="s">
        <v>36</v>
      </c>
      <c r="C28" s="57">
        <v>24.31</v>
      </c>
      <c r="D28" s="127">
        <f>C28*1.15</f>
        <v>27.956499999999995</v>
      </c>
      <c r="E28" s="29" t="s">
        <v>15</v>
      </c>
      <c r="F28" s="6"/>
      <c r="G28" s="82" t="s">
        <v>38</v>
      </c>
      <c r="H28" s="41">
        <f>C28*270</f>
        <v>6563.7</v>
      </c>
      <c r="I28" s="42">
        <f>H28*1.15</f>
        <v>7548.2549999999992</v>
      </c>
      <c r="J28" s="32" t="s">
        <v>15</v>
      </c>
    </row>
    <row r="29" spans="1:14" ht="24.95" customHeight="1">
      <c r="A29" s="3"/>
      <c r="B29" s="31" t="s">
        <v>16</v>
      </c>
      <c r="C29" s="57">
        <v>24.11</v>
      </c>
      <c r="D29" s="127">
        <f t="shared" ref="D29:D36" si="3">C29*1.15</f>
        <v>27.726499999999998</v>
      </c>
      <c r="E29" s="32" t="s">
        <v>15</v>
      </c>
      <c r="F29" s="7"/>
      <c r="G29" s="37" t="s">
        <v>39</v>
      </c>
      <c r="H29" s="41">
        <f t="shared" ref="H29:H36" si="4">C29*270</f>
        <v>6509.7</v>
      </c>
      <c r="I29" s="42">
        <f t="shared" ref="I29:I36" si="5">H29*1.15</f>
        <v>7486.1549999999988</v>
      </c>
      <c r="J29" s="32" t="s">
        <v>15</v>
      </c>
      <c r="K29" s="4"/>
    </row>
    <row r="30" spans="1:14" ht="24.95" customHeight="1">
      <c r="A30" s="3"/>
      <c r="B30" s="31" t="s">
        <v>17</v>
      </c>
      <c r="C30" s="57">
        <v>23.71</v>
      </c>
      <c r="D30" s="127">
        <f t="shared" si="3"/>
        <v>27.266500000000001</v>
      </c>
      <c r="E30" s="32" t="s">
        <v>18</v>
      </c>
      <c r="F30" s="7"/>
      <c r="G30" s="82" t="s">
        <v>40</v>
      </c>
      <c r="H30" s="41">
        <f t="shared" si="4"/>
        <v>6401.7</v>
      </c>
      <c r="I30" s="42">
        <f t="shared" si="5"/>
        <v>7361.954999999999</v>
      </c>
      <c r="J30" s="32" t="s">
        <v>18</v>
      </c>
    </row>
    <row r="31" spans="1:14" ht="24.95" customHeight="1">
      <c r="A31" s="3"/>
      <c r="B31" s="31" t="s">
        <v>41</v>
      </c>
      <c r="C31" s="57">
        <v>23.32</v>
      </c>
      <c r="D31" s="127">
        <f t="shared" si="3"/>
        <v>26.817999999999998</v>
      </c>
      <c r="E31" s="32" t="s">
        <v>19</v>
      </c>
      <c r="F31" s="7"/>
      <c r="G31" s="37" t="s">
        <v>53</v>
      </c>
      <c r="H31" s="41">
        <f t="shared" si="4"/>
        <v>6296.4</v>
      </c>
      <c r="I31" s="42">
        <f t="shared" si="5"/>
        <v>7240.8599999999988</v>
      </c>
      <c r="J31" s="32" t="s">
        <v>19</v>
      </c>
    </row>
    <row r="32" spans="1:14" ht="24.95" customHeight="1">
      <c r="A32" s="3"/>
      <c r="B32" s="80" t="s">
        <v>21</v>
      </c>
      <c r="C32" s="58">
        <v>22.72</v>
      </c>
      <c r="D32" s="127">
        <f t="shared" si="3"/>
        <v>26.127999999999997</v>
      </c>
      <c r="E32" s="32" t="s">
        <v>20</v>
      </c>
      <c r="F32" s="7"/>
      <c r="G32" s="82" t="s">
        <v>52</v>
      </c>
      <c r="H32" s="41">
        <f t="shared" si="4"/>
        <v>6134.4</v>
      </c>
      <c r="I32" s="42">
        <f t="shared" si="5"/>
        <v>7054.5599999999995</v>
      </c>
      <c r="J32" s="32" t="s">
        <v>20</v>
      </c>
    </row>
    <row r="33" spans="1:12" ht="24.95" customHeight="1">
      <c r="A33" s="3"/>
      <c r="B33" s="80" t="s">
        <v>23</v>
      </c>
      <c r="C33" s="59">
        <v>22.42</v>
      </c>
      <c r="D33" s="127">
        <f t="shared" si="3"/>
        <v>25.783000000000001</v>
      </c>
      <c r="E33" s="32" t="s">
        <v>22</v>
      </c>
      <c r="F33" s="7"/>
      <c r="G33" s="82" t="s">
        <v>54</v>
      </c>
      <c r="H33" s="41">
        <f t="shared" si="4"/>
        <v>6053.4000000000005</v>
      </c>
      <c r="I33" s="42">
        <f t="shared" si="5"/>
        <v>6961.41</v>
      </c>
      <c r="J33" s="32" t="s">
        <v>22</v>
      </c>
    </row>
    <row r="34" spans="1:12" ht="25.5" customHeight="1">
      <c r="A34" s="3"/>
      <c r="B34" s="80" t="s">
        <v>50</v>
      </c>
      <c r="C34" s="59">
        <v>22.03</v>
      </c>
      <c r="D34" s="127">
        <f t="shared" si="3"/>
        <v>25.334499999999998</v>
      </c>
      <c r="E34" s="81" t="s">
        <v>65</v>
      </c>
      <c r="F34" s="7"/>
      <c r="G34" s="80" t="s">
        <v>55</v>
      </c>
      <c r="H34" s="41">
        <f t="shared" si="4"/>
        <v>5948.1</v>
      </c>
      <c r="I34" s="42">
        <f t="shared" si="5"/>
        <v>6840.3149999999996</v>
      </c>
      <c r="J34" s="81" t="s">
        <v>65</v>
      </c>
    </row>
    <row r="35" spans="1:12" ht="24.95" customHeight="1">
      <c r="A35" s="3"/>
      <c r="B35" s="125" t="s">
        <v>63</v>
      </c>
      <c r="C35" s="59">
        <v>21.73</v>
      </c>
      <c r="D35" s="127">
        <f t="shared" si="3"/>
        <v>24.9895</v>
      </c>
      <c r="E35" s="32" t="s">
        <v>60</v>
      </c>
      <c r="F35" s="7"/>
      <c r="G35" s="82" t="s">
        <v>56</v>
      </c>
      <c r="H35" s="41">
        <f t="shared" si="4"/>
        <v>5867.1</v>
      </c>
      <c r="I35" s="42">
        <f t="shared" si="5"/>
        <v>6747.165</v>
      </c>
      <c r="J35" s="32" t="s">
        <v>60</v>
      </c>
    </row>
    <row r="36" spans="1:12" ht="24.95" customHeight="1" thickBot="1">
      <c r="A36" s="3"/>
      <c r="B36" s="34" t="s">
        <v>64</v>
      </c>
      <c r="C36" s="126">
        <v>21.63</v>
      </c>
      <c r="D36" s="129">
        <f t="shared" si="3"/>
        <v>24.874499999999998</v>
      </c>
      <c r="E36" s="122" t="s">
        <v>59</v>
      </c>
      <c r="F36" s="7"/>
      <c r="G36" s="38" t="s">
        <v>66</v>
      </c>
      <c r="H36" s="120">
        <f t="shared" si="4"/>
        <v>5840.0999999999995</v>
      </c>
      <c r="I36" s="121">
        <f t="shared" si="5"/>
        <v>6716.1149999999989</v>
      </c>
      <c r="J36" s="122" t="s">
        <v>59</v>
      </c>
    </row>
    <row r="37" spans="1:12" ht="20.25">
      <c r="A37" s="60" t="s">
        <v>69</v>
      </c>
      <c r="C37" s="24"/>
      <c r="D37" s="24"/>
      <c r="E37" s="48"/>
      <c r="F37" s="24"/>
      <c r="G37" s="24"/>
      <c r="H37" s="56"/>
      <c r="I37" s="56"/>
      <c r="J37" s="56"/>
      <c r="K37" s="56"/>
      <c r="L37" s="3"/>
    </row>
    <row r="38" spans="1:12" s="61" customFormat="1" ht="15.75">
      <c r="A38" s="60" t="s">
        <v>70</v>
      </c>
      <c r="C38" s="8"/>
      <c r="D38" s="8"/>
      <c r="E38" s="62"/>
      <c r="F38" s="8"/>
      <c r="G38" s="8"/>
      <c r="H38" s="10"/>
      <c r="I38" s="10"/>
      <c r="J38" s="10"/>
      <c r="K38" s="10"/>
      <c r="L38" s="63"/>
    </row>
    <row r="39" spans="1:12" s="61" customFormat="1" ht="15.75">
      <c r="A39" s="60" t="s">
        <v>78</v>
      </c>
      <c r="C39" s="8"/>
      <c r="D39" s="8"/>
      <c r="E39" s="62"/>
      <c r="F39" s="8"/>
      <c r="G39" s="8"/>
      <c r="H39" s="10"/>
      <c r="I39" s="10"/>
      <c r="J39" s="10"/>
      <c r="K39" s="10"/>
      <c r="L39" s="63"/>
    </row>
    <row r="40" spans="1:12" s="61" customFormat="1" ht="15.75">
      <c r="A40" s="60" t="s">
        <v>79</v>
      </c>
      <c r="C40" s="8"/>
      <c r="D40" s="8"/>
      <c r="E40" s="62"/>
      <c r="F40" s="8"/>
      <c r="G40" s="8"/>
      <c r="H40" s="10"/>
      <c r="I40" s="10"/>
      <c r="J40" s="10"/>
      <c r="K40" s="10"/>
      <c r="L40" s="63"/>
    </row>
    <row r="41" spans="1:12" s="61" customFormat="1" ht="15.75">
      <c r="A41" s="60" t="s">
        <v>71</v>
      </c>
      <c r="C41" s="8"/>
      <c r="D41" s="8"/>
      <c r="E41" s="62"/>
      <c r="F41" s="8"/>
      <c r="G41" s="8"/>
      <c r="H41" s="10"/>
      <c r="I41" s="10"/>
      <c r="J41" s="10"/>
      <c r="K41" s="10"/>
      <c r="L41" s="63"/>
    </row>
    <row r="42" spans="1:12" s="61" customFormat="1" ht="15.75">
      <c r="A42" s="60" t="s">
        <v>72</v>
      </c>
      <c r="C42" s="8"/>
      <c r="D42" s="8"/>
      <c r="E42" s="62"/>
      <c r="F42" s="8"/>
      <c r="G42" s="8"/>
      <c r="H42" s="10"/>
      <c r="I42" s="10"/>
      <c r="J42" s="10"/>
      <c r="K42" s="10"/>
      <c r="L42" s="63"/>
    </row>
    <row r="43" spans="1:12" s="61" customFormat="1" ht="15.75">
      <c r="A43" s="64" t="s">
        <v>73</v>
      </c>
      <c r="C43" s="8"/>
      <c r="D43" s="8"/>
      <c r="E43" s="62"/>
      <c r="F43" s="8"/>
      <c r="G43" s="8"/>
      <c r="H43" s="10"/>
      <c r="I43" s="10"/>
      <c r="J43" s="10"/>
      <c r="K43" s="10"/>
      <c r="L43" s="63"/>
    </row>
    <row r="44" spans="1:12" s="65" customFormat="1" ht="15" customHeight="1">
      <c r="C44" s="134" t="s">
        <v>27</v>
      </c>
      <c r="D44" s="134"/>
      <c r="E44" s="139" t="s">
        <v>37</v>
      </c>
      <c r="F44" s="139"/>
      <c r="G44" s="139"/>
      <c r="H44" s="66"/>
      <c r="I44" s="66"/>
      <c r="J44" s="67"/>
    </row>
    <row r="45" spans="1:12" s="65" customFormat="1" ht="14.25" customHeight="1">
      <c r="C45" s="134" t="s">
        <v>61</v>
      </c>
      <c r="D45" s="134"/>
      <c r="E45" s="140" t="s">
        <v>75</v>
      </c>
      <c r="F45" s="141"/>
      <c r="G45" s="142"/>
      <c r="H45" s="66"/>
      <c r="I45" s="66"/>
      <c r="J45" s="67"/>
    </row>
    <row r="46" spans="1:12" s="65" customFormat="1" ht="15" customHeight="1">
      <c r="C46" s="134" t="s">
        <v>28</v>
      </c>
      <c r="D46" s="134"/>
      <c r="E46" s="139" t="s">
        <v>62</v>
      </c>
      <c r="F46" s="139"/>
      <c r="G46" s="139"/>
      <c r="H46" s="68"/>
      <c r="I46" s="61" t="s">
        <v>34</v>
      </c>
      <c r="J46" s="69"/>
    </row>
    <row r="47" spans="1:12" s="65" customFormat="1" ht="14.25" customHeight="1">
      <c r="C47" s="134" t="s">
        <v>29</v>
      </c>
      <c r="D47" s="134"/>
      <c r="E47" s="139" t="s">
        <v>76</v>
      </c>
      <c r="F47" s="139"/>
      <c r="G47" s="139"/>
      <c r="H47" s="66"/>
      <c r="I47" s="66"/>
      <c r="J47" s="70"/>
    </row>
    <row r="48" spans="1:12" s="65" customFormat="1" ht="14.25" customHeight="1">
      <c r="C48" s="134" t="s">
        <v>30</v>
      </c>
      <c r="D48" s="134"/>
      <c r="E48" s="139" t="s">
        <v>77</v>
      </c>
      <c r="F48" s="139"/>
      <c r="G48" s="139"/>
      <c r="H48" s="66"/>
      <c r="I48" s="66"/>
      <c r="J48" s="70"/>
    </row>
    <row r="49" spans="1:11" ht="6.75" customHeight="1">
      <c r="A49" s="9"/>
      <c r="B49" s="9"/>
      <c r="C49" s="9"/>
      <c r="D49" s="49"/>
      <c r="E49" s="9"/>
      <c r="F49" s="9"/>
      <c r="G49" s="9"/>
      <c r="H49" s="9"/>
      <c r="I49" s="9"/>
      <c r="J49" s="9"/>
    </row>
    <row r="50" spans="1:11" s="61" customFormat="1" ht="15.75">
      <c r="A50" s="71"/>
      <c r="B50" s="63" t="s">
        <v>31</v>
      </c>
      <c r="C50" s="63"/>
      <c r="D50" s="50"/>
      <c r="E50" s="63"/>
      <c r="F50" s="63"/>
      <c r="G50" s="63"/>
      <c r="H50" s="72" t="s">
        <v>32</v>
      </c>
      <c r="I50" s="72"/>
      <c r="J50" s="73"/>
      <c r="K50" s="63"/>
    </row>
    <row r="51" spans="1:11" s="61" customFormat="1" ht="15.75">
      <c r="A51" s="71"/>
      <c r="B51" s="63" t="s">
        <v>80</v>
      </c>
      <c r="C51" s="12"/>
      <c r="D51" s="74"/>
      <c r="E51" s="12"/>
      <c r="F51" s="12"/>
      <c r="G51" s="12"/>
      <c r="H51" s="75" t="s">
        <v>44</v>
      </c>
      <c r="I51" s="75"/>
      <c r="J51" s="71"/>
      <c r="K51" s="63"/>
    </row>
    <row r="52" spans="1:11" s="61" customFormat="1" ht="15.75">
      <c r="A52" s="71"/>
      <c r="B52" s="63" t="s">
        <v>35</v>
      </c>
      <c r="C52" s="8"/>
      <c r="D52" s="50"/>
      <c r="E52" s="10"/>
      <c r="F52" s="10"/>
      <c r="G52" s="10"/>
      <c r="H52" s="76" t="s">
        <v>33</v>
      </c>
      <c r="I52" s="76"/>
      <c r="J52" s="73"/>
      <c r="K52" s="63"/>
    </row>
    <row r="53" spans="1:11" s="61" customFormat="1" ht="15.75">
      <c r="A53" s="73"/>
      <c r="C53" s="73"/>
      <c r="D53" s="77"/>
      <c r="E53" s="73"/>
      <c r="F53" s="73"/>
      <c r="G53" s="73"/>
      <c r="H53" s="73"/>
      <c r="I53" s="73"/>
      <c r="J53" s="73"/>
      <c r="K53" s="63"/>
    </row>
  </sheetData>
  <mergeCells count="32">
    <mergeCell ref="A2:J2"/>
    <mergeCell ref="I3:J3"/>
    <mergeCell ref="B1:J1"/>
    <mergeCell ref="J24:J25"/>
    <mergeCell ref="J26:J27"/>
    <mergeCell ref="E24:E25"/>
    <mergeCell ref="E26:E27"/>
    <mergeCell ref="G24:G25"/>
    <mergeCell ref="G26:G27"/>
    <mergeCell ref="H24:H25"/>
    <mergeCell ref="I24:I25"/>
    <mergeCell ref="B21:J21"/>
    <mergeCell ref="C19:E19"/>
    <mergeCell ref="H19:J19"/>
    <mergeCell ref="E8:E9"/>
    <mergeCell ref="B8:B9"/>
    <mergeCell ref="G8:G9"/>
    <mergeCell ref="J8:J9"/>
    <mergeCell ref="D24:D25"/>
    <mergeCell ref="C47:D47"/>
    <mergeCell ref="B24:B25"/>
    <mergeCell ref="C24:C25"/>
    <mergeCell ref="E47:G47"/>
    <mergeCell ref="C48:D48"/>
    <mergeCell ref="E48:G48"/>
    <mergeCell ref="C44:D44"/>
    <mergeCell ref="E44:G44"/>
    <mergeCell ref="C45:D45"/>
    <mergeCell ref="E45:G45"/>
    <mergeCell ref="C46:D46"/>
    <mergeCell ref="E46:G46"/>
    <mergeCell ref="B26:B27"/>
  </mergeCells>
  <hyperlinks>
    <hyperlink ref="H50" r:id="rId1"/>
    <hyperlink ref="H52" r:id="rId2"/>
    <hyperlink ref="H51" r:id="rId3"/>
  </hyperlinks>
  <pageMargins left="0.23622047244094491" right="0.23622047244094491" top="0.74803149606299213" bottom="0.35433070866141736" header="0" footer="0"/>
  <pageSetup paperSize="9" scale="7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9" sqref="C9"/>
    </sheetView>
  </sheetViews>
  <sheetFormatPr defaultRowHeight="12.75"/>
  <cols>
    <col min="1" max="3" width="15.7109375" customWidth="1"/>
    <col min="4" max="4" width="13" customWidth="1"/>
    <col min="5" max="5" width="19" customWidth="1"/>
    <col min="6" max="6" width="1" customWidth="1"/>
    <col min="7" max="7" width="12.5703125" customWidth="1"/>
    <col min="8" max="10" width="17.42578125" customWidth="1"/>
    <col min="11" max="11" width="16.5703125" customWidth="1"/>
    <col min="12" max="12" width="3.7109375" customWidth="1"/>
    <col min="13" max="13" width="11.140625" customWidth="1"/>
  </cols>
  <sheetData>
    <row r="1" spans="1:3" ht="15">
      <c r="A1" s="19" t="s">
        <v>1</v>
      </c>
      <c r="B1" s="84" t="s">
        <v>81</v>
      </c>
      <c r="C1" s="84"/>
    </row>
    <row r="2" spans="1:3" ht="15.75" thickBot="1">
      <c r="A2" s="35" t="s">
        <v>7</v>
      </c>
      <c r="B2" s="85"/>
      <c r="C2" s="85"/>
    </row>
    <row r="3" spans="1:3" ht="31.5">
      <c r="A3" s="171" t="s">
        <v>12</v>
      </c>
      <c r="B3" s="168" t="s">
        <v>82</v>
      </c>
      <c r="C3" s="86" t="s">
        <v>83</v>
      </c>
    </row>
    <row r="4" spans="1:3" ht="15.75">
      <c r="A4" s="136"/>
      <c r="B4" s="169"/>
      <c r="C4" s="87"/>
    </row>
    <row r="5" spans="1:3" ht="15">
      <c r="A5" s="136" t="s">
        <v>14</v>
      </c>
      <c r="B5" s="170"/>
      <c r="C5" s="88"/>
    </row>
    <row r="6" spans="1:3" ht="15">
      <c r="A6" s="136"/>
      <c r="B6" s="170"/>
      <c r="C6" s="88"/>
    </row>
    <row r="7" spans="1:3" ht="15.75">
      <c r="A7" s="28" t="s">
        <v>36</v>
      </c>
      <c r="B7" s="89">
        <v>24.42</v>
      </c>
      <c r="C7" s="90">
        <f>B7*1.02</f>
        <v>24.908400000000004</v>
      </c>
    </row>
    <row r="8" spans="1:3" ht="15.75">
      <c r="A8" s="31" t="s">
        <v>16</v>
      </c>
      <c r="B8" s="89">
        <v>24.2</v>
      </c>
      <c r="C8" s="90">
        <f t="shared" ref="C8:C16" si="0">B8*1.02</f>
        <v>24.684000000000001</v>
      </c>
    </row>
    <row r="9" spans="1:3" ht="15.75">
      <c r="A9" s="31" t="s">
        <v>17</v>
      </c>
      <c r="B9" s="89">
        <v>23.78</v>
      </c>
      <c r="C9" s="90">
        <f t="shared" si="0"/>
        <v>24.255600000000001</v>
      </c>
    </row>
    <row r="10" spans="1:3" ht="15.75">
      <c r="A10" s="31" t="s">
        <v>41</v>
      </c>
      <c r="B10" s="89">
        <v>23.36</v>
      </c>
      <c r="C10" s="90">
        <f t="shared" si="0"/>
        <v>23.827200000000001</v>
      </c>
    </row>
    <row r="11" spans="1:3" ht="15.75">
      <c r="A11" s="31" t="s">
        <v>21</v>
      </c>
      <c r="B11" s="89">
        <v>22.72</v>
      </c>
      <c r="C11" s="90">
        <f t="shared" si="0"/>
        <v>23.174399999999999</v>
      </c>
    </row>
    <row r="12" spans="1:3" ht="15.75">
      <c r="A12" s="31" t="s">
        <v>23</v>
      </c>
      <c r="B12" s="89">
        <v>22.4</v>
      </c>
      <c r="C12" s="90">
        <f t="shared" si="0"/>
        <v>22.847999999999999</v>
      </c>
    </row>
    <row r="13" spans="1:3" ht="15.75">
      <c r="A13" s="78" t="s">
        <v>50</v>
      </c>
      <c r="B13" s="89">
        <v>21.98</v>
      </c>
      <c r="C13" s="90">
        <f t="shared" si="0"/>
        <v>22.419599999999999</v>
      </c>
    </row>
    <row r="14" spans="1:3" ht="15.75">
      <c r="A14" s="31" t="s">
        <v>48</v>
      </c>
      <c r="B14" s="89">
        <v>21.66</v>
      </c>
      <c r="C14" s="90">
        <f t="shared" si="0"/>
        <v>22.0932</v>
      </c>
    </row>
    <row r="15" spans="1:3" ht="15.75">
      <c r="A15" s="31" t="s">
        <v>49</v>
      </c>
      <c r="B15" s="89">
        <v>21.55</v>
      </c>
      <c r="C15" s="90">
        <f t="shared" si="0"/>
        <v>21.981000000000002</v>
      </c>
    </row>
    <row r="16" spans="1:3" ht="16.5" thickBot="1">
      <c r="A16" s="34" t="s">
        <v>47</v>
      </c>
      <c r="B16" s="89">
        <v>21.55</v>
      </c>
      <c r="C16" s="90">
        <f t="shared" si="0"/>
        <v>21.981000000000002</v>
      </c>
    </row>
    <row r="17" spans="1:3" ht="21.75" thickBot="1">
      <c r="A17" s="92" t="s">
        <v>84</v>
      </c>
      <c r="B17" s="91">
        <v>4.5</v>
      </c>
      <c r="C17" s="91"/>
    </row>
  </sheetData>
  <mergeCells count="4">
    <mergeCell ref="B3:B4"/>
    <mergeCell ref="B5:B6"/>
    <mergeCell ref="A3:A4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цены в Калининград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cp:lastPrinted>2024-02-02T12:24:50Z</cp:lastPrinted>
  <dcterms:created xsi:type="dcterms:W3CDTF">2017-06-28T11:07:30Z</dcterms:created>
  <dcterms:modified xsi:type="dcterms:W3CDTF">2024-02-05T12:24:53Z</dcterms:modified>
</cp:coreProperties>
</file>