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307"/>
  </bookViews>
  <sheets>
    <sheet name="цены в Калининград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H12" i="2"/>
  <c r="H13"/>
  <c r="H14"/>
  <c r="H15"/>
  <c r="H16"/>
  <c r="H17"/>
  <c r="H18"/>
  <c r="H19"/>
  <c r="H11"/>
  <c r="C9"/>
  <c r="H9" s="1"/>
  <c r="F16" i="3"/>
  <c r="E16"/>
  <c r="C16"/>
  <c r="F15"/>
  <c r="E15"/>
  <c r="C15"/>
  <c r="E14"/>
  <c r="C14"/>
  <c r="F14" s="1"/>
  <c r="E13"/>
  <c r="C13"/>
  <c r="F13" s="1"/>
  <c r="F12"/>
  <c r="E12"/>
  <c r="C12"/>
  <c r="E11"/>
  <c r="C11"/>
  <c r="F11" s="1"/>
  <c r="E10"/>
  <c r="C10"/>
  <c r="F10" s="1"/>
  <c r="E9"/>
  <c r="C9"/>
  <c r="F9" s="1"/>
  <c r="F8"/>
  <c r="E8"/>
  <c r="C8"/>
  <c r="F7"/>
  <c r="E7"/>
  <c r="C7"/>
</calcChain>
</file>

<file path=xl/sharedStrings.xml><?xml version="1.0" encoding="utf-8"?>
<sst xmlns="http://schemas.openxmlformats.org/spreadsheetml/2006/main" count="122" uniqueCount="86">
  <si>
    <t>г.Москва - г.Калининград</t>
  </si>
  <si>
    <t xml:space="preserve">Вес            </t>
  </si>
  <si>
    <t>Цена за 1кг</t>
  </si>
  <si>
    <t>Бонус за</t>
  </si>
  <si>
    <t xml:space="preserve">Объем    </t>
  </si>
  <si>
    <t>Цена за 1м3</t>
  </si>
  <si>
    <t>Цена за 1 м3</t>
  </si>
  <si>
    <t xml:space="preserve"> ( кг )</t>
  </si>
  <si>
    <t xml:space="preserve">со скидкой </t>
  </si>
  <si>
    <t>базовая</t>
  </si>
  <si>
    <t>перевозку</t>
  </si>
  <si>
    <t xml:space="preserve"> ( м3 )</t>
  </si>
  <si>
    <t>до 20</t>
  </si>
  <si>
    <t>20 рублей</t>
  </si>
  <si>
    <t>21-50</t>
  </si>
  <si>
    <t>50 рублей</t>
  </si>
  <si>
    <t>301-500</t>
  </si>
  <si>
    <t>501-800</t>
  </si>
  <si>
    <t>55рублей</t>
  </si>
  <si>
    <t>60 рублей</t>
  </si>
  <si>
    <t>65 рублей</t>
  </si>
  <si>
    <t>1001-1500</t>
  </si>
  <si>
    <t>70 рублей</t>
  </si>
  <si>
    <t>1501-2000</t>
  </si>
  <si>
    <t>Вес груза/объем</t>
  </si>
  <si>
    <t>До 100 кг/До 1 м3</t>
  </si>
  <si>
    <t>До 300 кг/До1,5 м3</t>
  </si>
  <si>
    <t>&gt; 300 кг/&gt; 1,5 м3</t>
  </si>
  <si>
    <t>г.Москва (495) 411-66-30</t>
  </si>
  <si>
    <t>logistika-info@mail.ru</t>
  </si>
  <si>
    <t>Сайт: www.logistika-zapad.ru</t>
  </si>
  <si>
    <t>51-300</t>
  </si>
  <si>
    <t xml:space="preserve">Доп. сбор </t>
  </si>
  <si>
    <t>0,51-1,0</t>
  </si>
  <si>
    <t>1,1-2,0</t>
  </si>
  <si>
    <t>2,1-3,2</t>
  </si>
  <si>
    <t>801-1000</t>
  </si>
  <si>
    <t>Логистика-Запад</t>
  </si>
  <si>
    <t>logistika-zapad@mail.ru</t>
  </si>
  <si>
    <t>до 0,08</t>
  </si>
  <si>
    <t>0,08-0,5</t>
  </si>
  <si>
    <t>&gt; 5000</t>
  </si>
  <si>
    <t>2500-3000</t>
  </si>
  <si>
    <t>3000-5000</t>
  </si>
  <si>
    <t>2001-2500</t>
  </si>
  <si>
    <t>по расчету</t>
  </si>
  <si>
    <t>4,0-6,0</t>
  </si>
  <si>
    <t>3,2-4,0</t>
  </si>
  <si>
    <t>6,0-8,0</t>
  </si>
  <si>
    <t>8,0-10,0</t>
  </si>
  <si>
    <t>10,0-12,0</t>
  </si>
  <si>
    <t>12,0-20,0</t>
  </si>
  <si>
    <t>&gt; 20,0</t>
  </si>
  <si>
    <t>90-150 рублей</t>
  </si>
  <si>
    <t>85-90 рублей</t>
  </si>
  <si>
    <t>До 50 кг/До 0,08 м3</t>
  </si>
  <si>
    <t>390 рублей</t>
  </si>
  <si>
    <t>75-80 рублей</t>
  </si>
  <si>
    <t xml:space="preserve">  мин. 990р.</t>
  </si>
  <si>
    <t xml:space="preserve"> мин. 990р.</t>
  </si>
  <si>
    <t>1) Расчет стоимости  в зависимости от веса или от объема груза, по большей величине</t>
  </si>
  <si>
    <t xml:space="preserve">2) Негабаритный груз. Если длина или ширина одного места будет превышать 3 метра - </t>
  </si>
  <si>
    <t>Доплата взимается по весу или объемы всей партии.</t>
  </si>
  <si>
    <t>4) По грузам стоимостью свыше 1 млн. руб.: дополнительный сбор - 0.2% от стоимости груза</t>
  </si>
  <si>
    <t>5) Дополнительный сбор за таможенное оформление грузов:</t>
  </si>
  <si>
    <t>Предлагаем Вам СПЕЦИАЛЬНЫЕ ЦЕНЫ.</t>
  </si>
  <si>
    <t>140 рублей</t>
  </si>
  <si>
    <t>490 рублей</t>
  </si>
  <si>
    <t>640 рублей</t>
  </si>
  <si>
    <t>доплата 5% к тарифу. Доплата взимается по весу или объемы всей партии.</t>
  </si>
  <si>
    <t>3) Тяжеловесный груз. Если вес одного места превышает 1000 кг - доплата 5% к тарифу.</t>
  </si>
  <si>
    <t>г.Калининград (4012) 99-99-98</t>
  </si>
  <si>
    <t>Цены на доставку грузов в Калининград</t>
  </si>
  <si>
    <t>санкцион</t>
  </si>
  <si>
    <t xml:space="preserve">санкцион </t>
  </si>
  <si>
    <t>ТЯЖ</t>
  </si>
  <si>
    <t>Обычный</t>
  </si>
  <si>
    <t>плюс 2% цена с 1.02</t>
  </si>
  <si>
    <t>Тяж</t>
  </si>
  <si>
    <t>Тяж плюс 2%</t>
  </si>
  <si>
    <t>обычный - 6% (цена с 1.02)</t>
  </si>
  <si>
    <t>Разница обычного и санкц.</t>
  </si>
  <si>
    <t>/кг  мин. 1500р.</t>
  </si>
  <si>
    <t>/м3  мин. 1500р.</t>
  </si>
  <si>
    <t>/м3     мин. 1500р.</t>
  </si>
  <si>
    <t>от 05.02.2024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</si>
</sst>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#,##0&quot;р.&quot;"/>
    <numFmt numFmtId="165" formatCode="#,##0.00&quot;р.&quot;"/>
    <numFmt numFmtId="166" formatCode="#,##0.00\ &quot;₽&quot;"/>
    <numFmt numFmtId="167" formatCode="#,##0\ &quot;₽&quot;"/>
  </numFmts>
  <fonts count="3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name val="Bookman Old Style"/>
      <family val="1"/>
      <charset val="204"/>
    </font>
    <font>
      <sz val="24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i/>
      <sz val="11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1"/>
      <color indexed="8"/>
      <name val="Times New Roman"/>
      <family val="1"/>
      <charset val="1"/>
    </font>
    <font>
      <b/>
      <i/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u/>
      <sz val="10"/>
      <color indexed="12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0.5"/>
      <name val="Bookman Old Style"/>
      <family val="1"/>
      <charset val="204"/>
    </font>
    <font>
      <b/>
      <sz val="24"/>
      <name val="Bookman Old Style"/>
      <family val="1"/>
      <charset val="204"/>
    </font>
    <font>
      <b/>
      <sz val="22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2"/>
      <color indexed="12"/>
      <name val="Arial Cyr"/>
      <family val="2"/>
      <charset val="204"/>
    </font>
    <font>
      <b/>
      <u/>
      <sz val="12"/>
      <color indexed="12"/>
      <name val="Bookman Old Style"/>
      <family val="1"/>
      <charset val="204"/>
    </font>
    <font>
      <b/>
      <sz val="20"/>
      <color indexed="8"/>
      <name val="Bookman Old Style"/>
      <family val="1"/>
      <charset val="204"/>
    </font>
    <font>
      <b/>
      <sz val="28"/>
      <name val="Bookman Old Style"/>
      <family val="1"/>
      <charset val="204"/>
    </font>
    <font>
      <b/>
      <sz val="12"/>
      <color rgb="FFFF0000"/>
      <name val="Bookman Old Style"/>
      <family val="1"/>
      <charset val="204"/>
    </font>
    <font>
      <b/>
      <sz val="11"/>
      <color rgb="FFFF0000"/>
      <name val="Bookman Old Style"/>
      <family val="1"/>
      <charset val="204"/>
    </font>
    <font>
      <b/>
      <i/>
      <sz val="16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3" fillId="0" borderId="0" xfId="0" applyFont="1" applyFill="1" applyBorder="1"/>
    <xf numFmtId="0" fontId="14" fillId="16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/>
    <xf numFmtId="9" fontId="11" fillId="2" borderId="9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9" fontId="7" fillId="2" borderId="5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/>
    <xf numFmtId="3" fontId="8" fillId="0" borderId="12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7" fillId="2" borderId="6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9" fontId="11" fillId="2" borderId="21" xfId="0" applyNumberFormat="1" applyFont="1" applyFill="1" applyBorder="1" applyAlignment="1">
      <alignment vertical="center" wrapText="1"/>
    </xf>
    <xf numFmtId="164" fontId="15" fillId="0" borderId="16" xfId="0" applyNumberFormat="1" applyFont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5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Border="1"/>
    <xf numFmtId="0" fontId="15" fillId="0" borderId="0" xfId="0" applyFont="1" applyBorder="1"/>
    <xf numFmtId="0" fontId="8" fillId="0" borderId="0" xfId="0" applyFont="1" applyFill="1"/>
    <xf numFmtId="0" fontId="24" fillId="0" borderId="0" xfId="19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2" fontId="14" fillId="16" borderId="0" xfId="0" applyNumberFormat="1" applyFont="1" applyFill="1" applyBorder="1" applyAlignment="1">
      <alignment horizontal="center"/>
    </xf>
    <xf numFmtId="0" fontId="25" fillId="0" borderId="0" xfId="19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>
      <alignment horizontal="center"/>
    </xf>
    <xf numFmtId="0" fontId="27" fillId="0" borderId="0" xfId="0" applyFont="1"/>
    <xf numFmtId="0" fontId="23" fillId="0" borderId="0" xfId="0" applyFont="1" applyBorder="1" applyAlignment="1"/>
    <xf numFmtId="0" fontId="12" fillId="0" borderId="0" xfId="0" applyFont="1"/>
    <xf numFmtId="0" fontId="12" fillId="0" borderId="0" xfId="0" applyFont="1" applyBorder="1" applyAlignment="1"/>
    <xf numFmtId="2" fontId="12" fillId="0" borderId="0" xfId="0" applyNumberFormat="1" applyFont="1" applyBorder="1" applyAlignment="1"/>
    <xf numFmtId="0" fontId="12" fillId="0" borderId="0" xfId="0" applyFont="1" applyBorder="1"/>
    <xf numFmtId="0" fontId="23" fillId="0" borderId="0" xfId="0" applyFont="1"/>
    <xf numFmtId="0" fontId="8" fillId="0" borderId="15" xfId="0" applyFont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/>
    </xf>
    <xf numFmtId="0" fontId="28" fillId="17" borderId="13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8" fillId="18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9" fillId="17" borderId="16" xfId="0" applyFont="1" applyFill="1" applyBorder="1" applyAlignment="1">
      <alignment horizontal="center" vertical="center" wrapText="1"/>
    </xf>
    <xf numFmtId="0" fontId="12" fillId="18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165" fontId="8" fillId="17" borderId="31" xfId="0" applyNumberFormat="1" applyFont="1" applyFill="1" applyBorder="1" applyAlignment="1">
      <alignment horizontal="center" vertical="center"/>
    </xf>
    <xf numFmtId="165" fontId="28" fillId="17" borderId="31" xfId="0" applyNumberFormat="1" applyFont="1" applyFill="1" applyBorder="1" applyAlignment="1">
      <alignment horizontal="center" vertical="center"/>
    </xf>
    <xf numFmtId="165" fontId="8" fillId="18" borderId="31" xfId="0" applyNumberFormat="1" applyFont="1" applyFill="1" applyBorder="1" applyAlignment="1">
      <alignment horizontal="center" vertical="center"/>
    </xf>
    <xf numFmtId="165" fontId="8" fillId="18" borderId="32" xfId="0" applyNumberFormat="1" applyFont="1" applyFill="1" applyBorder="1" applyAlignment="1">
      <alignment horizontal="center" vertical="center"/>
    </xf>
    <xf numFmtId="165" fontId="28" fillId="0" borderId="32" xfId="0" applyNumberFormat="1" applyFont="1" applyFill="1" applyBorder="1" applyAlignment="1">
      <alignment horizontal="center" vertical="center"/>
    </xf>
    <xf numFmtId="0" fontId="30" fillId="0" borderId="33" xfId="0" applyFont="1" applyBorder="1"/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0" fillId="0" borderId="0" xfId="0" applyNumberFormat="1"/>
    <xf numFmtId="0" fontId="15" fillId="0" borderId="13" xfId="0" applyFont="1" applyFill="1" applyBorder="1" applyAlignment="1">
      <alignment horizontal="center" vertical="center" wrapText="1"/>
    </xf>
    <xf numFmtId="165" fontId="8" fillId="0" borderId="29" xfId="0" applyNumberFormat="1" applyFont="1" applyFill="1" applyBorder="1" applyAlignment="1">
      <alignment horizontal="center" vertical="center"/>
    </xf>
    <xf numFmtId="167" fontId="8" fillId="0" borderId="29" xfId="0" applyNumberFormat="1" applyFont="1" applyFill="1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66" fontId="6" fillId="0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6" fillId="17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7" fillId="0" borderId="0" xfId="0" applyNumberFormat="1" applyFont="1"/>
    <xf numFmtId="166" fontId="3" fillId="0" borderId="0" xfId="0" applyNumberFormat="1" applyFont="1" applyFill="1"/>
    <xf numFmtId="166" fontId="12" fillId="0" borderId="0" xfId="0" applyNumberFormat="1" applyFont="1"/>
    <xf numFmtId="166" fontId="15" fillId="0" borderId="0" xfId="0" applyNumberFormat="1" applyFont="1"/>
    <xf numFmtId="166" fontId="8" fillId="0" borderId="0" xfId="0" applyNumberFormat="1" applyFont="1"/>
    <xf numFmtId="10" fontId="3" fillId="0" borderId="0" xfId="0" applyNumberFormat="1" applyFont="1"/>
    <xf numFmtId="166" fontId="8" fillId="0" borderId="16" xfId="0" applyNumberFormat="1" applyFont="1" applyBorder="1" applyAlignment="1">
      <alignment horizontal="center"/>
    </xf>
    <xf numFmtId="166" fontId="15" fillId="0" borderId="29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166" fontId="15" fillId="0" borderId="31" xfId="0" applyNumberFormat="1" applyFont="1" applyFill="1" applyBorder="1" applyAlignment="1">
      <alignment horizontal="center" vertical="center" wrapText="1"/>
    </xf>
    <xf numFmtId="42" fontId="15" fillId="0" borderId="29" xfId="0" applyNumberFormat="1" applyFont="1" applyFill="1" applyBorder="1" applyAlignment="1">
      <alignment horizontal="center" vertical="center" wrapText="1"/>
    </xf>
  </cellXfs>
  <cellStyles count="2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Гиперссылка" xfId="19" builtinId="8"/>
    <cellStyle name="Гиперссылка 2" xfId="20"/>
    <cellStyle name="Обычный" xfId="0" builtinId="0"/>
    <cellStyle name="Обычный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istika-zapad@mail.ru" TargetMode="External"/><Relationship Id="rId1" Type="http://schemas.openxmlformats.org/officeDocument/2006/relationships/hyperlink" Target="mailto:logistika-inf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J7" sqref="J7"/>
    </sheetView>
  </sheetViews>
  <sheetFormatPr defaultRowHeight="12.75"/>
  <cols>
    <col min="1" max="1" width="2.140625" style="1" customWidth="1"/>
    <col min="2" max="2" width="14.42578125" style="1" customWidth="1"/>
    <col min="3" max="3" width="16" style="2" customWidth="1"/>
    <col min="4" max="4" width="13" style="42" customWidth="1"/>
    <col min="5" max="5" width="19" style="2" customWidth="1"/>
    <col min="6" max="6" width="1" style="1" customWidth="1"/>
    <col min="7" max="7" width="12.5703125" style="1" customWidth="1"/>
    <col min="8" max="8" width="17.42578125" style="1" customWidth="1"/>
    <col min="9" max="9" width="14.28515625" style="1" customWidth="1"/>
    <col min="10" max="10" width="16.5703125" style="1" customWidth="1"/>
    <col min="11" max="11" width="3.7109375" style="3" customWidth="1"/>
    <col min="12" max="12" width="11.140625" style="1" customWidth="1"/>
    <col min="13" max="13" width="9.140625" style="124"/>
    <col min="14" max="16384" width="9.140625" style="1"/>
  </cols>
  <sheetData>
    <row r="1" spans="1:14" ht="24" customHeight="1">
      <c r="B1" s="99" t="s">
        <v>37</v>
      </c>
      <c r="C1" s="99"/>
      <c r="D1" s="99"/>
      <c r="E1" s="99"/>
      <c r="F1" s="99"/>
      <c r="G1" s="99"/>
      <c r="H1" s="99"/>
      <c r="I1" s="99"/>
      <c r="J1" s="99"/>
    </row>
    <row r="2" spans="1:14" ht="25.5" customHeight="1">
      <c r="A2" s="104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"/>
    </row>
    <row r="3" spans="1:14" s="61" customFormat="1" ht="33" customHeight="1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M3" s="125"/>
    </row>
    <row r="4" spans="1:14" ht="25.5" customHeight="1">
      <c r="A4" s="20"/>
      <c r="B4" s="21"/>
      <c r="C4" s="21"/>
      <c r="D4" s="21"/>
      <c r="E4" s="21"/>
      <c r="F4" s="21"/>
      <c r="G4" s="21"/>
      <c r="H4" s="21"/>
      <c r="I4" s="4" t="s">
        <v>85</v>
      </c>
    </row>
    <row r="5" spans="1:14" ht="18" customHeight="1" thickBo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9.25" customHeight="1">
      <c r="A6" s="3"/>
      <c r="B6" s="14" t="s">
        <v>1</v>
      </c>
      <c r="C6" s="15" t="s">
        <v>2</v>
      </c>
      <c r="D6" s="38" t="s">
        <v>2</v>
      </c>
      <c r="E6" s="16" t="s">
        <v>3</v>
      </c>
      <c r="F6" s="6"/>
      <c r="G6" s="11" t="s">
        <v>4</v>
      </c>
      <c r="H6" s="17" t="s">
        <v>5</v>
      </c>
      <c r="I6" s="18" t="s">
        <v>6</v>
      </c>
      <c r="J6" s="13" t="s">
        <v>3</v>
      </c>
    </row>
    <row r="7" spans="1:14" ht="19.5" customHeight="1" thickBot="1">
      <c r="A7" s="3"/>
      <c r="B7" s="30" t="s">
        <v>7</v>
      </c>
      <c r="C7" s="12" t="s">
        <v>8</v>
      </c>
      <c r="D7" s="39" t="s">
        <v>9</v>
      </c>
      <c r="E7" s="31" t="s">
        <v>10</v>
      </c>
      <c r="F7" s="6"/>
      <c r="G7" s="34" t="s">
        <v>11</v>
      </c>
      <c r="H7" s="12" t="s">
        <v>8</v>
      </c>
      <c r="I7" s="35" t="s">
        <v>9</v>
      </c>
      <c r="J7" s="36" t="s">
        <v>10</v>
      </c>
    </row>
    <row r="8" spans="1:14" s="2" customFormat="1" ht="15.75" customHeight="1">
      <c r="A8" s="9"/>
      <c r="B8" s="88" t="s">
        <v>12</v>
      </c>
      <c r="C8" s="89" t="s">
        <v>58</v>
      </c>
      <c r="D8" s="90" t="s">
        <v>59</v>
      </c>
      <c r="E8" s="91" t="s">
        <v>13</v>
      </c>
      <c r="F8" s="6"/>
      <c r="G8" s="92" t="s">
        <v>39</v>
      </c>
      <c r="H8" s="89" t="s">
        <v>58</v>
      </c>
      <c r="I8" s="90" t="s">
        <v>59</v>
      </c>
      <c r="J8" s="91" t="s">
        <v>13</v>
      </c>
      <c r="K8" s="9"/>
      <c r="M8" s="126"/>
    </row>
    <row r="9" spans="1:14" ht="18.75" customHeight="1">
      <c r="A9" s="3"/>
      <c r="B9" s="114" t="s">
        <v>14</v>
      </c>
      <c r="C9" s="96">
        <f>C11</f>
        <v>23.974335000000004</v>
      </c>
      <c r="D9" s="132">
        <v>29.4840105</v>
      </c>
      <c r="E9" s="102" t="s">
        <v>13</v>
      </c>
      <c r="F9" s="7"/>
      <c r="G9" s="100" t="s">
        <v>40</v>
      </c>
      <c r="H9" s="97">
        <f>C9*260</f>
        <v>6233.3271000000013</v>
      </c>
      <c r="I9" s="135">
        <v>7665.8427299999994</v>
      </c>
      <c r="J9" s="102" t="s">
        <v>13</v>
      </c>
    </row>
    <row r="10" spans="1:14" ht="29.25" customHeight="1">
      <c r="A10" s="3"/>
      <c r="B10" s="115"/>
      <c r="C10" s="93" t="s">
        <v>82</v>
      </c>
      <c r="D10" s="133" t="s">
        <v>82</v>
      </c>
      <c r="E10" s="103"/>
      <c r="F10" s="7"/>
      <c r="G10" s="101"/>
      <c r="H10" s="93" t="s">
        <v>83</v>
      </c>
      <c r="I10" s="95" t="s">
        <v>84</v>
      </c>
      <c r="J10" s="103"/>
    </row>
    <row r="11" spans="1:14" ht="21" customHeight="1">
      <c r="B11" s="22" t="s">
        <v>31</v>
      </c>
      <c r="C11" s="131">
        <v>23.974335000000004</v>
      </c>
      <c r="D11" s="134">
        <v>29.4840105</v>
      </c>
      <c r="E11" s="23" t="s">
        <v>15</v>
      </c>
      <c r="G11" s="24" t="s">
        <v>33</v>
      </c>
      <c r="H11" s="45">
        <f>C11*260</f>
        <v>6233.3271000000013</v>
      </c>
      <c r="I11" s="37">
        <v>7665.8427299999994</v>
      </c>
      <c r="J11" s="23" t="s">
        <v>15</v>
      </c>
      <c r="N11" s="130"/>
    </row>
    <row r="12" spans="1:14" ht="24.95" customHeight="1">
      <c r="A12" s="3"/>
      <c r="B12" s="26" t="s">
        <v>16</v>
      </c>
      <c r="C12" s="131">
        <v>23.75835</v>
      </c>
      <c r="D12" s="134">
        <v>29.2256055</v>
      </c>
      <c r="E12" s="27" t="s">
        <v>15</v>
      </c>
      <c r="G12" s="32" t="s">
        <v>34</v>
      </c>
      <c r="H12" s="45">
        <f t="shared" ref="H12:H19" si="0">C12*260</f>
        <v>6177.1710000000003</v>
      </c>
      <c r="I12" s="37">
        <v>7598.6574300000002</v>
      </c>
      <c r="J12" s="27" t="s">
        <v>15</v>
      </c>
      <c r="N12" s="130"/>
    </row>
    <row r="13" spans="1:14" ht="24.95" customHeight="1">
      <c r="B13" s="26" t="s">
        <v>17</v>
      </c>
      <c r="C13" s="131">
        <v>23.346015000000001</v>
      </c>
      <c r="D13" s="134">
        <v>28.708795500000001</v>
      </c>
      <c r="E13" s="27" t="s">
        <v>18</v>
      </c>
      <c r="G13" s="43" t="s">
        <v>35</v>
      </c>
      <c r="H13" s="45">
        <f t="shared" si="0"/>
        <v>6069.9639000000006</v>
      </c>
      <c r="I13" s="37">
        <v>7464.28683</v>
      </c>
      <c r="J13" s="27" t="s">
        <v>18</v>
      </c>
      <c r="N13" s="130"/>
    </row>
    <row r="14" spans="1:14" ht="24.95" customHeight="1">
      <c r="B14" s="26" t="s">
        <v>36</v>
      </c>
      <c r="C14" s="131">
        <v>22.933679999999999</v>
      </c>
      <c r="D14" s="134">
        <v>28.204905749999998</v>
      </c>
      <c r="E14" s="27" t="s">
        <v>19</v>
      </c>
      <c r="G14" s="32" t="s">
        <v>47</v>
      </c>
      <c r="H14" s="45">
        <f t="shared" si="0"/>
        <v>5962.7568000000001</v>
      </c>
      <c r="I14" s="37">
        <v>7333.2754949999999</v>
      </c>
      <c r="J14" s="27" t="s">
        <v>19</v>
      </c>
      <c r="N14" s="130"/>
    </row>
    <row r="15" spans="1:14" ht="24.95" customHeight="1">
      <c r="B15" s="26" t="s">
        <v>21</v>
      </c>
      <c r="C15" s="131">
        <v>22.30536</v>
      </c>
      <c r="D15" s="134">
        <v>27.429690749999999</v>
      </c>
      <c r="E15" s="27" t="s">
        <v>20</v>
      </c>
      <c r="G15" s="43" t="s">
        <v>46</v>
      </c>
      <c r="H15" s="45">
        <f t="shared" si="0"/>
        <v>5799.3936000000003</v>
      </c>
      <c r="I15" s="37">
        <v>7131.7195949999996</v>
      </c>
      <c r="J15" s="27" t="s">
        <v>20</v>
      </c>
      <c r="N15" s="130"/>
    </row>
    <row r="16" spans="1:14" ht="29.25" customHeight="1" thickBot="1">
      <c r="B16" s="26" t="s">
        <v>23</v>
      </c>
      <c r="C16" s="131">
        <v>21.991199999999999</v>
      </c>
      <c r="D16" s="134">
        <v>27.042083249999997</v>
      </c>
      <c r="E16" s="27" t="s">
        <v>22</v>
      </c>
      <c r="G16" s="33" t="s">
        <v>48</v>
      </c>
      <c r="H16" s="45">
        <f t="shared" si="0"/>
        <v>5717.7119999999995</v>
      </c>
      <c r="I16" s="37">
        <v>7030.941644999999</v>
      </c>
      <c r="J16" s="27" t="s">
        <v>22</v>
      </c>
      <c r="N16" s="130"/>
    </row>
    <row r="17" spans="1:14" ht="29.25" customHeight="1" thickBot="1">
      <c r="B17" s="44" t="s">
        <v>44</v>
      </c>
      <c r="C17" s="131">
        <v>21.578865</v>
      </c>
      <c r="D17" s="134">
        <v>26.538193500000002</v>
      </c>
      <c r="E17" s="28" t="s">
        <v>57</v>
      </c>
      <c r="F17" s="7"/>
      <c r="G17" s="29" t="s">
        <v>49</v>
      </c>
      <c r="H17" s="45">
        <f t="shared" si="0"/>
        <v>5610.5048999999999</v>
      </c>
      <c r="I17" s="37">
        <v>6899.9303100000006</v>
      </c>
      <c r="J17" s="28" t="s">
        <v>57</v>
      </c>
      <c r="N17" s="130"/>
    </row>
    <row r="18" spans="1:14" ht="29.25" customHeight="1" thickBot="1">
      <c r="B18" s="26" t="s">
        <v>42</v>
      </c>
      <c r="C18" s="131">
        <v>21.264705000000003</v>
      </c>
      <c r="D18" s="134">
        <v>26.150586000000001</v>
      </c>
      <c r="E18" s="27" t="s">
        <v>54</v>
      </c>
      <c r="G18" s="33" t="s">
        <v>50</v>
      </c>
      <c r="H18" s="45">
        <f t="shared" si="0"/>
        <v>5528.8233000000009</v>
      </c>
      <c r="I18" s="37">
        <v>6799.15236</v>
      </c>
      <c r="J18" s="27" t="s">
        <v>54</v>
      </c>
      <c r="N18" s="130"/>
    </row>
    <row r="19" spans="1:14" ht="29.25" customHeight="1" thickBot="1">
      <c r="B19" s="26" t="s">
        <v>43</v>
      </c>
      <c r="C19" s="131">
        <v>21.156712500000001</v>
      </c>
      <c r="D19" s="134">
        <v>26.021383499999999</v>
      </c>
      <c r="E19" s="28" t="s">
        <v>53</v>
      </c>
      <c r="G19" s="33" t="s">
        <v>51</v>
      </c>
      <c r="H19" s="45">
        <f t="shared" si="0"/>
        <v>5500.7452499999999</v>
      </c>
      <c r="I19" s="98">
        <v>6765.5597099999995</v>
      </c>
      <c r="J19" s="28" t="s">
        <v>53</v>
      </c>
      <c r="N19" s="130"/>
    </row>
    <row r="20" spans="1:14" ht="18.75" thickBot="1">
      <c r="A20" s="3"/>
      <c r="B20" s="29" t="s">
        <v>41</v>
      </c>
      <c r="C20" s="105" t="s">
        <v>45</v>
      </c>
      <c r="D20" s="106"/>
      <c r="E20" s="107"/>
      <c r="G20" s="33" t="s">
        <v>52</v>
      </c>
      <c r="H20" s="105" t="s">
        <v>45</v>
      </c>
      <c r="I20" s="106"/>
      <c r="J20" s="107"/>
      <c r="N20" s="130"/>
    </row>
    <row r="21" spans="1:14" ht="4.5" customHeight="1">
      <c r="A21" s="3"/>
      <c r="C21" s="1"/>
      <c r="D21" s="1"/>
      <c r="E21" s="1"/>
      <c r="F21" s="7"/>
      <c r="G21" s="19"/>
      <c r="H21" s="19"/>
      <c r="I21" s="25"/>
      <c r="J21" s="19"/>
    </row>
    <row r="22" spans="1:14" s="63" customFormat="1" ht="15">
      <c r="A22" s="62" t="s">
        <v>60</v>
      </c>
      <c r="C22" s="64"/>
      <c r="D22" s="64"/>
      <c r="E22" s="65"/>
      <c r="F22" s="64"/>
      <c r="G22" s="64"/>
      <c r="H22" s="46"/>
      <c r="I22" s="46"/>
      <c r="J22" s="46"/>
      <c r="K22" s="46"/>
      <c r="L22" s="66"/>
      <c r="M22" s="127"/>
    </row>
    <row r="23" spans="1:14" s="63" customFormat="1" ht="15">
      <c r="A23" s="62" t="s">
        <v>61</v>
      </c>
      <c r="C23" s="64"/>
      <c r="D23" s="64"/>
      <c r="E23" s="65"/>
      <c r="F23" s="64"/>
      <c r="G23" s="64"/>
      <c r="H23" s="46"/>
      <c r="I23" s="46"/>
      <c r="J23" s="46"/>
      <c r="K23" s="46"/>
      <c r="L23" s="66"/>
      <c r="M23" s="127"/>
    </row>
    <row r="24" spans="1:14" s="63" customFormat="1" ht="15">
      <c r="A24" s="62" t="s">
        <v>69</v>
      </c>
      <c r="C24" s="64"/>
      <c r="D24" s="64"/>
      <c r="E24" s="65"/>
      <c r="F24" s="64"/>
      <c r="G24" s="64"/>
      <c r="H24" s="46"/>
      <c r="I24" s="46"/>
      <c r="J24" s="46"/>
      <c r="K24" s="46"/>
      <c r="L24" s="66"/>
      <c r="M24" s="127"/>
    </row>
    <row r="25" spans="1:14" s="63" customFormat="1" ht="15">
      <c r="A25" s="62" t="s">
        <v>70</v>
      </c>
      <c r="C25" s="64"/>
      <c r="D25" s="64"/>
      <c r="E25" s="65"/>
      <c r="F25" s="64"/>
      <c r="G25" s="64"/>
      <c r="H25" s="46"/>
      <c r="I25" s="46"/>
      <c r="J25" s="46"/>
      <c r="K25" s="46"/>
      <c r="L25" s="66"/>
      <c r="M25" s="127"/>
    </row>
    <row r="26" spans="1:14" s="63" customFormat="1" ht="15">
      <c r="A26" s="62" t="s">
        <v>62</v>
      </c>
      <c r="C26" s="64"/>
      <c r="D26" s="64"/>
      <c r="E26" s="65"/>
      <c r="F26" s="64"/>
      <c r="G26" s="64"/>
      <c r="H26" s="46"/>
      <c r="I26" s="46"/>
      <c r="J26" s="46"/>
      <c r="K26" s="46"/>
      <c r="L26" s="66"/>
      <c r="M26" s="127"/>
    </row>
    <row r="27" spans="1:14" s="63" customFormat="1" ht="15">
      <c r="A27" s="62" t="s">
        <v>63</v>
      </c>
      <c r="C27" s="64"/>
      <c r="D27" s="64"/>
      <c r="E27" s="65"/>
      <c r="F27" s="64"/>
      <c r="G27" s="64"/>
      <c r="H27" s="46"/>
      <c r="I27" s="46"/>
      <c r="J27" s="46"/>
      <c r="K27" s="46"/>
      <c r="L27" s="66"/>
      <c r="M27" s="127"/>
    </row>
    <row r="28" spans="1:14" s="63" customFormat="1" ht="15">
      <c r="A28" s="67" t="s">
        <v>64</v>
      </c>
      <c r="C28" s="64"/>
      <c r="D28" s="64"/>
      <c r="E28" s="65"/>
      <c r="F28" s="64"/>
      <c r="G28" s="64"/>
      <c r="H28" s="46"/>
      <c r="I28" s="46"/>
      <c r="J28" s="46"/>
      <c r="K28" s="46"/>
      <c r="L28" s="66"/>
      <c r="M28" s="127"/>
    </row>
    <row r="29" spans="1:14" s="49" customFormat="1" ht="15" customHeight="1">
      <c r="C29" s="108" t="s">
        <v>24</v>
      </c>
      <c r="D29" s="108"/>
      <c r="E29" s="109" t="s">
        <v>32</v>
      </c>
      <c r="F29" s="109"/>
      <c r="G29" s="109"/>
      <c r="H29" s="50"/>
      <c r="I29" s="50"/>
      <c r="J29" s="51"/>
      <c r="M29" s="128"/>
    </row>
    <row r="30" spans="1:14" s="49" customFormat="1" ht="14.25" customHeight="1">
      <c r="C30" s="108" t="s">
        <v>55</v>
      </c>
      <c r="D30" s="108"/>
      <c r="E30" s="111" t="s">
        <v>66</v>
      </c>
      <c r="F30" s="112"/>
      <c r="G30" s="113"/>
      <c r="H30" s="50"/>
      <c r="I30" s="50"/>
      <c r="J30" s="51"/>
      <c r="M30" s="128"/>
    </row>
    <row r="31" spans="1:14" s="49" customFormat="1" ht="15" customHeight="1">
      <c r="C31" s="108" t="s">
        <v>25</v>
      </c>
      <c r="D31" s="108"/>
      <c r="E31" s="109" t="s">
        <v>56</v>
      </c>
      <c r="F31" s="109"/>
      <c r="G31" s="109"/>
      <c r="H31" s="52"/>
      <c r="I31" s="47" t="s">
        <v>30</v>
      </c>
      <c r="J31" s="53"/>
      <c r="M31" s="128"/>
    </row>
    <row r="32" spans="1:14" s="49" customFormat="1" ht="14.25" customHeight="1">
      <c r="C32" s="108" t="s">
        <v>26</v>
      </c>
      <c r="D32" s="108"/>
      <c r="E32" s="109" t="s">
        <v>67</v>
      </c>
      <c r="F32" s="109"/>
      <c r="G32" s="109"/>
      <c r="H32" s="50"/>
      <c r="I32" s="50"/>
      <c r="J32" s="54"/>
      <c r="M32" s="128"/>
    </row>
    <row r="33" spans="1:13" s="49" customFormat="1" ht="14.25" customHeight="1">
      <c r="C33" s="108" t="s">
        <v>27</v>
      </c>
      <c r="D33" s="108"/>
      <c r="E33" s="109" t="s">
        <v>68</v>
      </c>
      <c r="F33" s="109"/>
      <c r="G33" s="109"/>
      <c r="H33" s="50"/>
      <c r="I33" s="50"/>
      <c r="J33" s="54"/>
      <c r="M33" s="128"/>
    </row>
    <row r="34" spans="1:13" ht="6.75" customHeight="1">
      <c r="A34" s="8"/>
      <c r="B34" s="8"/>
      <c r="C34" s="8"/>
      <c r="D34" s="40"/>
      <c r="E34" s="8"/>
      <c r="F34" s="8"/>
      <c r="G34" s="8"/>
      <c r="H34" s="8"/>
      <c r="I34" s="8"/>
      <c r="J34" s="8"/>
    </row>
    <row r="35" spans="1:13" s="47" customFormat="1" ht="15.75">
      <c r="A35" s="55"/>
      <c r="B35" s="48" t="s">
        <v>28</v>
      </c>
      <c r="C35" s="48"/>
      <c r="D35" s="41"/>
      <c r="E35" s="48"/>
      <c r="F35" s="48"/>
      <c r="G35" s="48"/>
      <c r="H35" s="56" t="s">
        <v>29</v>
      </c>
      <c r="I35" s="56"/>
      <c r="J35" s="57"/>
      <c r="K35" s="48"/>
      <c r="M35" s="129"/>
    </row>
    <row r="36" spans="1:13" s="47" customFormat="1" ht="15.75">
      <c r="A36" s="55"/>
      <c r="B36" s="48" t="s">
        <v>71</v>
      </c>
      <c r="C36" s="10"/>
      <c r="D36" s="58"/>
      <c r="E36" s="10"/>
      <c r="F36" s="10"/>
      <c r="G36" s="10"/>
      <c r="H36" s="59" t="s">
        <v>38</v>
      </c>
      <c r="I36" s="59"/>
      <c r="J36" s="55"/>
      <c r="K36" s="48"/>
      <c r="M36" s="129"/>
    </row>
    <row r="37" spans="1:13" s="47" customFormat="1" ht="15.75">
      <c r="A37" s="57"/>
      <c r="C37" s="57"/>
      <c r="D37" s="60"/>
      <c r="E37" s="57"/>
      <c r="F37" s="57"/>
      <c r="G37" s="57"/>
      <c r="H37" s="57"/>
      <c r="I37" s="57"/>
      <c r="J37" s="57"/>
      <c r="K37" s="48"/>
      <c r="M37" s="129"/>
    </row>
  </sheetData>
  <mergeCells count="19">
    <mergeCell ref="C32:D32"/>
    <mergeCell ref="E32:G32"/>
    <mergeCell ref="C33:D33"/>
    <mergeCell ref="E33:G33"/>
    <mergeCell ref="A3:J3"/>
    <mergeCell ref="C29:D29"/>
    <mergeCell ref="E29:G29"/>
    <mergeCell ref="C30:D30"/>
    <mergeCell ref="E30:G30"/>
    <mergeCell ref="C31:D31"/>
    <mergeCell ref="E31:G31"/>
    <mergeCell ref="B9:B10"/>
    <mergeCell ref="B1:J1"/>
    <mergeCell ref="G9:G10"/>
    <mergeCell ref="J9:J10"/>
    <mergeCell ref="A2:J2"/>
    <mergeCell ref="H20:J20"/>
    <mergeCell ref="E9:E10"/>
    <mergeCell ref="C20:E20"/>
  </mergeCells>
  <hyperlinks>
    <hyperlink ref="H35" r:id="rId1"/>
    <hyperlink ref="H36" r:id="rId2"/>
  </hyperlinks>
  <pageMargins left="0.23622047244094491" right="0.23622047244094491" top="0.55118110236220474" bottom="0.35433070866141736" header="0" footer="0"/>
  <pageSetup paperSize="9" scale="7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7" sqref="I7:I15"/>
    </sheetView>
  </sheetViews>
  <sheetFormatPr defaultRowHeight="12.75"/>
  <cols>
    <col min="1" max="6" width="15.7109375" customWidth="1"/>
  </cols>
  <sheetData>
    <row r="1" spans="1:9" ht="15">
      <c r="A1" s="14" t="s">
        <v>1</v>
      </c>
      <c r="B1" s="69" t="s">
        <v>73</v>
      </c>
      <c r="C1" s="69"/>
      <c r="D1" s="69" t="s">
        <v>74</v>
      </c>
      <c r="E1" s="69"/>
      <c r="F1" s="69"/>
    </row>
    <row r="2" spans="1:9" ht="15.75" thickBot="1">
      <c r="A2" s="30" t="s">
        <v>7</v>
      </c>
      <c r="B2" s="70"/>
      <c r="C2" s="70"/>
      <c r="D2" s="70" t="s">
        <v>75</v>
      </c>
      <c r="E2" s="70"/>
      <c r="F2" s="70"/>
    </row>
    <row r="3" spans="1:9" ht="47.25">
      <c r="A3" s="116" t="s">
        <v>12</v>
      </c>
      <c r="B3" s="118" t="s">
        <v>76</v>
      </c>
      <c r="C3" s="71" t="s">
        <v>77</v>
      </c>
      <c r="D3" s="120" t="s">
        <v>78</v>
      </c>
      <c r="E3" s="72" t="s">
        <v>79</v>
      </c>
      <c r="F3" s="73" t="s">
        <v>80</v>
      </c>
    </row>
    <row r="4" spans="1:9" ht="15.75">
      <c r="A4" s="117"/>
      <c r="B4" s="119"/>
      <c r="C4" s="74"/>
      <c r="D4" s="121"/>
      <c r="E4" s="75"/>
      <c r="F4" s="76"/>
    </row>
    <row r="5" spans="1:9" ht="15">
      <c r="A5" s="117" t="s">
        <v>14</v>
      </c>
      <c r="B5" s="122"/>
      <c r="C5" s="77"/>
      <c r="D5" s="123"/>
      <c r="E5" s="78"/>
      <c r="F5" s="79"/>
    </row>
    <row r="6" spans="1:9" ht="15">
      <c r="A6" s="117"/>
      <c r="B6" s="122"/>
      <c r="C6" s="77"/>
      <c r="D6" s="123"/>
      <c r="E6" s="78"/>
      <c r="F6" s="79"/>
    </row>
    <row r="7" spans="1:9" ht="15.75">
      <c r="A7" s="22" t="s">
        <v>31</v>
      </c>
      <c r="B7" s="80">
        <v>24.42</v>
      </c>
      <c r="C7" s="81">
        <f>B7*1.02</f>
        <v>24.908400000000004</v>
      </c>
      <c r="D7" s="82">
        <v>22.82</v>
      </c>
      <c r="E7" s="83">
        <f>D7*1.02</f>
        <v>23.276400000000002</v>
      </c>
      <c r="F7" s="84">
        <f>C7*0.94</f>
        <v>23.413896000000001</v>
      </c>
      <c r="I7" s="94">
        <v>28.641610200000002</v>
      </c>
    </row>
    <row r="8" spans="1:9" ht="15.75">
      <c r="A8" s="26" t="s">
        <v>16</v>
      </c>
      <c r="B8" s="80">
        <v>24.2</v>
      </c>
      <c r="C8" s="81">
        <f t="shared" ref="C8:C16" si="0">B8*1.02</f>
        <v>24.684000000000001</v>
      </c>
      <c r="D8" s="82">
        <v>22.19</v>
      </c>
      <c r="E8" s="83">
        <f t="shared" ref="E8:E16" si="1">D8*1.02</f>
        <v>22.633800000000001</v>
      </c>
      <c r="F8" s="84">
        <f t="shared" ref="F8:F16" si="2">C8*0.94</f>
        <v>23.202960000000001</v>
      </c>
      <c r="I8" s="94">
        <v>28.3905882</v>
      </c>
    </row>
    <row r="9" spans="1:9" ht="15.75">
      <c r="A9" s="26" t="s">
        <v>17</v>
      </c>
      <c r="B9" s="80">
        <v>23.78</v>
      </c>
      <c r="C9" s="81">
        <f t="shared" si="0"/>
        <v>24.255600000000001</v>
      </c>
      <c r="D9" s="82">
        <v>21.78</v>
      </c>
      <c r="E9" s="83">
        <f>D9*1.04</f>
        <v>22.651200000000003</v>
      </c>
      <c r="F9" s="84">
        <f t="shared" si="2"/>
        <v>22.800263999999999</v>
      </c>
      <c r="I9" s="94">
        <v>27.888544200000002</v>
      </c>
    </row>
    <row r="10" spans="1:9" ht="15.75">
      <c r="A10" s="26" t="s">
        <v>36</v>
      </c>
      <c r="B10" s="80">
        <v>23.36</v>
      </c>
      <c r="C10" s="81">
        <f t="shared" si="0"/>
        <v>23.827200000000001</v>
      </c>
      <c r="D10" s="82">
        <v>21.36</v>
      </c>
      <c r="E10" s="83">
        <f>D10*1.04</f>
        <v>22.214400000000001</v>
      </c>
      <c r="F10" s="84">
        <f t="shared" si="2"/>
        <v>22.397568</v>
      </c>
      <c r="I10" s="94">
        <v>27.3990513</v>
      </c>
    </row>
    <row r="11" spans="1:9" ht="15.75">
      <c r="A11" s="26" t="s">
        <v>21</v>
      </c>
      <c r="B11" s="80">
        <v>22.72</v>
      </c>
      <c r="C11" s="81">
        <f t="shared" si="0"/>
        <v>23.174399999999999</v>
      </c>
      <c r="D11" s="82">
        <v>21.04</v>
      </c>
      <c r="E11" s="83">
        <f t="shared" si="1"/>
        <v>21.460799999999999</v>
      </c>
      <c r="F11" s="84">
        <f t="shared" si="2"/>
        <v>21.783935999999997</v>
      </c>
      <c r="I11" s="94">
        <v>26.6459853</v>
      </c>
    </row>
    <row r="12" spans="1:9" ht="15.75">
      <c r="A12" s="26" t="s">
        <v>23</v>
      </c>
      <c r="B12" s="80">
        <v>22.4</v>
      </c>
      <c r="C12" s="81">
        <f t="shared" si="0"/>
        <v>22.847999999999999</v>
      </c>
      <c r="D12" s="82">
        <v>20.84</v>
      </c>
      <c r="E12" s="83">
        <f t="shared" si="1"/>
        <v>21.256800000000002</v>
      </c>
      <c r="F12" s="84">
        <f t="shared" si="2"/>
        <v>21.477119999999999</v>
      </c>
      <c r="I12" s="94">
        <v>26.269452299999998</v>
      </c>
    </row>
    <row r="13" spans="1:9" ht="15.75">
      <c r="A13" s="68" t="s">
        <v>44</v>
      </c>
      <c r="B13" s="80">
        <v>21.98</v>
      </c>
      <c r="C13" s="81">
        <f t="shared" si="0"/>
        <v>22.419599999999999</v>
      </c>
      <c r="D13" s="82">
        <v>20.63</v>
      </c>
      <c r="E13" s="83">
        <f t="shared" si="1"/>
        <v>21.0426</v>
      </c>
      <c r="F13" s="84">
        <f t="shared" si="2"/>
        <v>21.074423999999997</v>
      </c>
      <c r="I13" s="94">
        <v>25.779959399999999</v>
      </c>
    </row>
    <row r="14" spans="1:9" ht="15.75">
      <c r="A14" s="26" t="s">
        <v>42</v>
      </c>
      <c r="B14" s="80">
        <v>21.66</v>
      </c>
      <c r="C14" s="81">
        <f t="shared" si="0"/>
        <v>22.0932</v>
      </c>
      <c r="D14" s="82">
        <v>20.420000000000002</v>
      </c>
      <c r="E14" s="83">
        <f t="shared" si="1"/>
        <v>20.828400000000002</v>
      </c>
      <c r="F14" s="84">
        <f t="shared" si="2"/>
        <v>20.767607999999999</v>
      </c>
      <c r="I14" s="94">
        <v>25.403426400000001</v>
      </c>
    </row>
    <row r="15" spans="1:9" ht="15.75">
      <c r="A15" s="26" t="s">
        <v>43</v>
      </c>
      <c r="B15" s="80">
        <v>21.55</v>
      </c>
      <c r="C15" s="81">
        <f t="shared" si="0"/>
        <v>21.981000000000002</v>
      </c>
      <c r="D15" s="82">
        <v>20.21</v>
      </c>
      <c r="E15" s="83">
        <f t="shared" si="1"/>
        <v>20.6142</v>
      </c>
      <c r="F15" s="84">
        <f t="shared" si="2"/>
        <v>20.662140000000001</v>
      </c>
      <c r="I15" s="94">
        <v>25.277915400000001</v>
      </c>
    </row>
    <row r="16" spans="1:9" ht="16.5" thickBot="1">
      <c r="A16" s="29" t="s">
        <v>41</v>
      </c>
      <c r="B16" s="80">
        <v>21.55</v>
      </c>
      <c r="C16" s="81">
        <f t="shared" si="0"/>
        <v>21.981000000000002</v>
      </c>
      <c r="D16" s="82">
        <v>20.21</v>
      </c>
      <c r="E16" s="83">
        <f t="shared" si="1"/>
        <v>20.6142</v>
      </c>
      <c r="F16" s="84">
        <f t="shared" si="2"/>
        <v>20.662140000000001</v>
      </c>
    </row>
    <row r="17" spans="1:6" ht="21.75" thickBot="1">
      <c r="A17" s="85" t="s">
        <v>81</v>
      </c>
      <c r="B17" s="86">
        <v>4.5</v>
      </c>
      <c r="C17" s="86"/>
      <c r="D17" s="87">
        <v>4.5</v>
      </c>
      <c r="E17" s="87"/>
      <c r="F17" s="87"/>
    </row>
  </sheetData>
  <mergeCells count="6">
    <mergeCell ref="A3:A4"/>
    <mergeCell ref="B3:B4"/>
    <mergeCell ref="D3:D4"/>
    <mergeCell ref="A5:A6"/>
    <mergeCell ref="B5:B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цены в Калининград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cp:lastPrinted>2024-02-05T12:35:50Z</cp:lastPrinted>
  <dcterms:created xsi:type="dcterms:W3CDTF">2017-06-28T11:07:30Z</dcterms:created>
  <dcterms:modified xsi:type="dcterms:W3CDTF">2024-02-05T13:08:26Z</dcterms:modified>
</cp:coreProperties>
</file>